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'Доходы'!$F$290</definedName>
    <definedName name="LAST_CELL" localSheetId="1">'Расходы'!$F$860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'Доходы'!$A$290</definedName>
    <definedName name="REND_1" localSheetId="1">'Расходы'!$A$861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<sst xmlns="http://schemas.openxmlformats.org/spreadsheetml/2006/main" count="4011" uniqueCount="1725">
  <si>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</si>
  <si>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</si>
  <si>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</si>
  <si>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</si>
  <si>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</si>
  <si>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01.05.2021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</si>
  <si>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</si>
  <si>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</si>
  <si>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</si>
  <si>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</si>
  <si>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</si>
  <si>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</si>
  <si>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</si>
  <si>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</si>
  <si>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</si>
  <si>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</si>
  <si>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</si>
  <si>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</si>
  <si>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</si>
  <si>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</si>
  <si>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</si>
  <si>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</si>
  <si>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</si>
  <si>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</si>
  <si>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</si>
  <si>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</si>
  <si>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</si>
  <si>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</si>
  <si>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</si>
  <si>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</si>
  <si>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</si>
  <si>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</si>
  <si>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</si>
  <si>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</si>
  <si>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</si>
  <si>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</si>
  <si>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</si>
  <si>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</si>
  <si>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</si>
  <si>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</si>
  <si>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</si>
  <si>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</si>
  <si>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</si>
  <si>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</si>
  <si>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</si>
  <si>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</si>
  <si>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</si>
  <si>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</si>
  <si>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</si>
  <si>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</si>
  <si>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</si>
  <si>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</si>
  <si>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</si>
  <si>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</si>
  <si>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</si>
  <si>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</si>
  <si>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</si>
  <si>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</si>
  <si>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</si>
  <si>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</si>
  <si>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</si>
  <si>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</si>
  <si>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</si>
  <si>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</si>
  <si>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</si>
  <si>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</si>
  <si>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</si>
  <si>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</si>
  <si>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</si>
  <si>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</si>
  <si>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</si>
  <si>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</si>
  <si>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</si>
  <si>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</si>
  <si>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</si>
  <si>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</si>
  <si>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</si>
  <si>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</si>
  <si>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</si>
  <si>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</si>
  <si>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</si>
  <si>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</si>
  <si>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</si>
  <si>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</si>
  <si>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</si>
  <si>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</si>
  <si>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</si>
  <si>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</si>
  <si>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</si>
  <si>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</si>
  <si>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</si>
  <si>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</si>
  <si>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</si>
  <si>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</si>
  <si>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</si>
  <si>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</si>
  <si>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</si>
  <si>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</si>
  <si>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</si>
  <si>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</si>
  <si>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</si>
  <si>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</si>
  <si>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</si>
  <si>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</si>
  <si>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</si>
  <si>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</si>
  <si>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</si>
  <si>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</si>
  <si>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</si>
  <si>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</si>
  <si>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</si>
  <si>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</si>
  <si>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</si>
  <si>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</si>
  <si>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</si>
  <si>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</si>
  <si>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</si>
  <si>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</si>
  <si>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</si>
  <si>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</si>
  <si>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</si>
  <si>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</si>
  <si>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</si>
  <si>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</si>
  <si>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</si>
  <si>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</si>
  <si>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</si>
  <si>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</si>
  <si>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</si>
  <si>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</si>
  <si>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</si>
  <si>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</si>
  <si>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182 10601020044000110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</si>
  <si>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</si>
  <si>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</si>
  <si>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</si>
  <si>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</si>
  <si>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</si>
  <si>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</si>
  <si>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</si>
  <si>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</si>
  <si>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</si>
  <si>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</si>
  <si>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</si>
  <si>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</si>
  <si>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</si>
  <si>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</si>
  <si>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</si>
  <si>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</si>
  <si>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</si>
  <si>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</si>
  <si>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</si>
  <si>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</si>
  <si>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</si>
  <si>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</si>
  <si>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</si>
  <si>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</si>
  <si>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</si>
  <si>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</si>
  <si>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</si>
  <si>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</si>
  <si>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</si>
  <si>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</si>
  <si>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</si>
  <si>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</si>
  <si>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</si>
  <si>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</si>
  <si>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</si>
  <si>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</si>
  <si>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</si>
  <si>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</si>
  <si>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</si>
  <si>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</si>
  <si>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</si>
  <si>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</si>
  <si>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</si>
  <si>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</si>
  <si>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</si>
  <si>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</si>
  <si>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</si>
  <si>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</si>
  <si>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</si>
  <si>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</si>
  <si>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</si>
  <si>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</si>
  <si>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</si>
  <si>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331 11107014040000120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</si>
  <si>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</si>
  <si>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</si>
  <si>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</si>
  <si>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</si>
  <si>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</si>
  <si>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</si>
  <si>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</si>
  <si>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</si>
  <si>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</si>
  <si>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</si>
  <si>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</si>
  <si>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</si>
  <si>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</si>
  <si>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</si>
  <si>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</si>
  <si>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</si>
  <si>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</si>
  <si>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</si>
  <si>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</si>
  <si>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</si>
  <si>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</si>
  <si>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</si>
  <si>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</si>
  <si>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</si>
  <si>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</si>
  <si>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</si>
  <si>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</si>
  <si>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</si>
  <si>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</si>
  <si>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</si>
  <si>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</si>
  <si>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</si>
  <si>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</si>
  <si>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</si>
  <si>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</si>
  <si>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</si>
  <si>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</si>
  <si>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</si>
  <si>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</si>
  <si>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</si>
  <si>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</si>
  <si>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</si>
  <si>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316 11302994040000130</t>
  </si>
  <si>
    <t>328 11302994040000130</t>
  </si>
  <si>
    <t>ДОХОДЫ ОТ ПРОДАЖИ МАТЕРИАЛЬНЫХ И НЕМАТЕРИАЛЬНЫХ АКТИВОВ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</si>
  <si>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</si>
  <si>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</si>
  <si>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</si>
  <si>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</si>
  <si>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</si>
  <si>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</si>
  <si>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</si>
  <si>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</si>
  <si>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</si>
  <si>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</si>
  <si>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</si>
  <si>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</si>
  <si>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</si>
  <si>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</si>
  <si>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</si>
  <si>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</si>
  <si>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</si>
  <si>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</si>
  <si>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</si>
  <si>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</si>
  <si>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012 11601073010000140</t>
  </si>
  <si>
    <t>024 11601073010000140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</si>
  <si>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</si>
  <si>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</si>
  <si>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</si>
  <si>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</si>
  <si>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</si>
  <si>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</si>
  <si>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</si>
  <si>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</si>
  <si>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</si>
  <si>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</si>
  <si>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</si>
  <si>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</si>
  <si>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</si>
  <si>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</si>
  <si>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</si>
  <si>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</si>
  <si>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</si>
  <si>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</si>
  <si>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</si>
  <si>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</si>
  <si>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</si>
  <si>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</si>
  <si>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</si>
  <si>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</si>
  <si>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</si>
  <si>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</si>
  <si>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</si>
  <si>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</si>
  <si>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</si>
  <si>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</si>
  <si>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</si>
  <si>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</si>
  <si>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</si>
  <si>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</si>
  <si>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</si>
  <si>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</si>
  <si>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</si>
  <si>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</si>
  <si>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</si>
  <si>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</si>
  <si>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</si>
  <si>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009 11610123010000140</t>
  </si>
  <si>
    <t>180 11610123010000140</t>
  </si>
  <si>
    <t>182 11610123010000140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</si>
  <si>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</si>
  <si>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</si>
  <si>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</si>
  <si>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</si>
  <si>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</si>
  <si>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</si>
  <si>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</si>
  <si>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</si>
  <si>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</si>
  <si>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</si>
  <si>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</si>
  <si>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</si>
  <si>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315 11701040040000180</t>
  </si>
  <si>
    <t>328 11701040040000180</t>
  </si>
  <si>
    <t>Инициативные платежи</t>
  </si>
  <si>
    <t>000 11715000000000150</t>
  </si>
  <si>
    <t>Инициативные платежи, зачисляемые в бюджеты городских округов (Маленьким детям-Большие возможности! (обустройство двух площадок для детей с нарушениями опорно-двигательного аппарата) ул. Космонавтов, 21)</t>
  </si>
  <si>
    <t>312 11715020040210150</t>
  </si>
  <si>
    <t>Инициативные платежи, зачисляемые в бюджеты городских округов (Ремонт фасада с 1 по 3 этажи здания МБОУ «Лицей №23)</t>
  </si>
  <si>
    <t>312 11715020040220150</t>
  </si>
  <si>
    <t>Инициативные платежи, зачисляемые в бюджеты городских округов (Замена оконных блоков в здании МБДОУ ЦРР ДС № 55 ул. Матросова, 10а)</t>
  </si>
  <si>
    <t>312 11715020040230150</t>
  </si>
  <si>
    <t>Инициативные платежи, зачисляемые в бюджеты городских округов (Текущий ремонт санузлов в здании МБУ ДО «ДТДиМ», ул. Иртяшская, 1)</t>
  </si>
  <si>
    <t>312 11715020040240150</t>
  </si>
  <si>
    <t>Инициативные платежи, зачисляемые в бюджеты городских округов (Текущий ремонт гардеробной, вестибюля, подсобных помещений в здании МБУ ДО «ДТДиМ»ул. Иртяшская, 1)</t>
  </si>
  <si>
    <t>312 11715020040250150</t>
  </si>
  <si>
    <t>Инициативные платежи, зачисляемые в бюджеты городских округов (Поставка и монтаж спортивно-игровых развивающих комплексов, для игровых и спортивных площадок на территории МБДОУ ЦРР №15, мкр. Заозерный, 9)</t>
  </si>
  <si>
    <t>312 11715020040260150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</si>
  <si>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</si>
  <si>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</si>
  <si>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</si>
  <si>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</si>
  <si>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</si>
  <si>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</si>
  <si>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</si>
  <si>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</si>
  <si>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</si>
  <si>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311 20215009000000150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</si>
  <si>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</si>
  <si>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</si>
  <si>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</si>
  <si>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</si>
  <si>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</si>
  <si>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</si>
  <si>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</si>
  <si>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</si>
  <si>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</si>
  <si>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</si>
  <si>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</si>
  <si>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</si>
  <si>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</si>
  <si>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</si>
  <si>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</si>
  <si>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</si>
  <si>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</si>
  <si>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</si>
  <si>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</si>
  <si>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</si>
  <si>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</si>
  <si>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</si>
  <si>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</si>
  <si>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</si>
  <si>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</si>
  <si>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314 20229999040000150</t>
  </si>
  <si>
    <t>315 20229999040000150</t>
  </si>
  <si>
    <t>328 20229999040000150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</si>
  <si>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</si>
  <si>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</si>
  <si>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</si>
  <si>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</si>
  <si>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</si>
  <si>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</si>
  <si>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</si>
  <si>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</si>
  <si>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</si>
  <si>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</si>
  <si>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</si>
  <si>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</si>
  <si>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</si>
  <si>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</si>
  <si>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</si>
  <si>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</si>
  <si>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</si>
  <si>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</si>
  <si>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</si>
  <si>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</si>
  <si>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</si>
  <si>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</si>
  <si>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</si>
  <si>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</si>
  <si>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</si>
  <si>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</si>
  <si>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315 20235137040000150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</si>
  <si>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</si>
  <si>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</si>
  <si>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</si>
  <si>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</si>
  <si>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</si>
  <si>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</si>
  <si>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</si>
  <si>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</si>
  <si>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</si>
  <si>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315 20235380040000150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</si>
  <si>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</si>
  <si>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</si>
  <si>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</si>
  <si>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</si>
  <si>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 бюджетам городских округов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</si>
  <si>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</si>
  <si>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</si>
  <si>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</si>
  <si>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</si>
  <si>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</si>
  <si>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</si>
  <si>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</si>
  <si>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</si>
  <si>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</si>
  <si>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</si>
  <si>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</si>
  <si>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</si>
  <si>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</si>
  <si>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</si>
  <si>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</si>
  <si>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</si>
  <si>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</si>
  <si>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312 21925304040000150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</si>
  <si>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</si>
  <si>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315 21935137040000150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</si>
  <si>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</si>
  <si>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</si>
  <si>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</si>
  <si>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</si>
  <si>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</si>
  <si>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</si>
  <si>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</si>
  <si>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</si>
  <si>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</si>
  <si>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</si>
  <si>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</si>
  <si>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</si>
  <si>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</si>
  <si>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</si>
  <si>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</si>
  <si>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</si>
  <si>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</si>
  <si>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</si>
  <si>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</si>
  <si>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</si>
  <si>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</si>
  <si>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</si>
  <si>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</si>
  <si>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</si>
  <si>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</si>
  <si>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</si>
  <si>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</si>
  <si>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</si>
  <si>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</si>
  <si>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</si>
  <si>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</si>
  <si>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</si>
  <si>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</si>
  <si>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</si>
  <si>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</si>
  <si>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</si>
  <si>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</si>
  <si>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</si>
  <si>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</si>
  <si>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</si>
  <si>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</si>
  <si>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</si>
  <si>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</si>
  <si>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</si>
  <si>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</si>
  <si>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</si>
  <si>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</si>
  <si>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</si>
  <si>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</si>
  <si>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</si>
  <si>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</si>
  <si>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</si>
  <si>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</si>
  <si>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</si>
  <si>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</si>
  <si>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</si>
  <si>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</si>
  <si>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</si>
  <si>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</si>
  <si>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</si>
  <si>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</si>
  <si>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</si>
  <si>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</si>
  <si>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</si>
  <si>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</si>
  <si>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</si>
  <si>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</si>
  <si>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</si>
  <si>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</si>
  <si>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</si>
  <si>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</si>
  <si>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</si>
  <si>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</si>
  <si>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</si>
  <si>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Инициативный проект "Маленьким детям-Большие возможности! (обустройство двух площадок для детей с нарушениями опорно-двигательного аппарата) ул. Космонавтов, 21"</t>
  </si>
  <si>
    <t xml:space="preserve">312 0701 7992100000 000 </t>
  </si>
  <si>
    <t>Инициативный платеж</t>
  </si>
  <si>
    <t xml:space="preserve">312 0701 7992102100 000 </t>
  </si>
  <si>
    <t xml:space="preserve">312 0701 7992102100 612 </t>
  </si>
  <si>
    <t>Поддержка инициативного проекта за счет областного бюджета</t>
  </si>
  <si>
    <t xml:space="preserve">312 0701 7992199600 000 </t>
  </si>
  <si>
    <t xml:space="preserve">312 0701 7992199600 612 </t>
  </si>
  <si>
    <t>Поддержка инициативного проекта за счет местного бюджета</t>
  </si>
  <si>
    <t xml:space="preserve">312 0701 79921S9600 000 </t>
  </si>
  <si>
    <t xml:space="preserve">312 0701 79921S9600 612 </t>
  </si>
  <si>
    <t>Инициативный проект "Замена оконных блоков в здании МБДОУ ЦРР ДС № 55 ул. Матросова, 10а"</t>
  </si>
  <si>
    <t xml:space="preserve">312 0701 7992300000 000 </t>
  </si>
  <si>
    <t xml:space="preserve">312 0701 7992302300 000 </t>
  </si>
  <si>
    <t xml:space="preserve">312 0701 7992302300 612 </t>
  </si>
  <si>
    <t xml:space="preserve">312 0701 7992399600 000 </t>
  </si>
  <si>
    <t xml:space="preserve">312 0701 7992399600 612 </t>
  </si>
  <si>
    <t xml:space="preserve">312 0701 79923S9600 000 </t>
  </si>
  <si>
    <t xml:space="preserve">312 0701 79923S9600 612 </t>
  </si>
  <si>
    <t>Инициативный проект "Поставка и монтаж спортивно-игровых развивающих комплексов, для игровых и спортивных площадок на территории МБДОУ ЦРР №15, мкр. Заозерный, 9"</t>
  </si>
  <si>
    <t xml:space="preserve">312 0701 7992600000 000 </t>
  </si>
  <si>
    <t xml:space="preserve">312 0701 7992602600 000 </t>
  </si>
  <si>
    <t xml:space="preserve">312 0701 7992602600 612 </t>
  </si>
  <si>
    <t xml:space="preserve">312 0701 7992699600 000 </t>
  </si>
  <si>
    <t xml:space="preserve">312 0701 7992699600 612 </t>
  </si>
  <si>
    <t xml:space="preserve">312 0701 79926S9600 000 </t>
  </si>
  <si>
    <t xml:space="preserve">312 0701 79926S9600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</si>
  <si>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</si>
  <si>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</si>
  <si>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</si>
  <si>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</si>
  <si>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</si>
  <si>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Пособия, компенсации и иные социальные выплаты гражданам, кроме публичных нормативных обязательств</t>
  </si>
  <si>
    <t xml:space="preserve">312 0702 7900403090 321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</si>
  <si>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</si>
  <si>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</si>
  <si>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</si>
  <si>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</si>
  <si>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</si>
  <si>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</si>
  <si>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</si>
  <si>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</si>
  <si>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</si>
  <si>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</si>
  <si>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</si>
  <si>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</si>
  <si>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</si>
  <si>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</si>
  <si>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</si>
  <si>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</si>
  <si>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</si>
  <si>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</si>
  <si>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</si>
  <si>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</si>
  <si>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</si>
  <si>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</si>
  <si>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</si>
  <si>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 xml:space="preserve">312 0702 7950100000 000 </t>
  </si>
  <si>
    <t xml:space="preserve">312 0702 7950109100 000 </t>
  </si>
  <si>
    <t xml:space="preserve">312 0702 7950109100 612 </t>
  </si>
  <si>
    <t>Повышение доступности образования для лиц с ограниченными возможностями здоровья и инвалидов</t>
  </si>
  <si>
    <t xml:space="preserve">312 0702 7950109300 000 </t>
  </si>
  <si>
    <t xml:space="preserve">312 0702 7950109300 612 </t>
  </si>
  <si>
    <t>Обеспечение выплат ежемесячного денежного вознагражедния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</si>
  <si>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</si>
  <si>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</si>
  <si>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</si>
  <si>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</si>
  <si>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</si>
  <si>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</si>
  <si>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</si>
  <si>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</si>
  <si>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муниципальных общеобразовательных организаций по программам начального общего образования</t>
  </si>
  <si>
    <t xml:space="preserve">312 0702 79501S3300 000 </t>
  </si>
  <si>
    <t xml:space="preserve">312 0702 79501S3300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</si>
  <si>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</si>
  <si>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</si>
  <si>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>Финансовое обеспечение муниципальной программы</t>
  </si>
  <si>
    <t xml:space="preserve">312 0702 7951302000 000 </t>
  </si>
  <si>
    <t xml:space="preserve">312 0702 7951302000 612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</si>
  <si>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</si>
  <si>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312 0702 7951700000 000 </t>
  </si>
  <si>
    <t xml:space="preserve">312 0702 7951703120 000 </t>
  </si>
  <si>
    <t xml:space="preserve">312 0702 7951703120 612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</si>
  <si>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</si>
  <si>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</si>
  <si>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</si>
  <si>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</si>
  <si>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312 0702 795E452080 000 </t>
  </si>
  <si>
    <t xml:space="preserve">312 0702 795E452080 612 </t>
  </si>
  <si>
    <t>Инициативный проект "Ремонт фасада с 1 по 3 этажи здания МБОУ «Лицей №23»"</t>
  </si>
  <si>
    <t xml:space="preserve">312 0702 7992200000 000 </t>
  </si>
  <si>
    <t xml:space="preserve">312 0702 7992202200 000 </t>
  </si>
  <si>
    <t xml:space="preserve">312 0702 7992202200 612 </t>
  </si>
  <si>
    <t xml:space="preserve">312 0702 7992299600 000 </t>
  </si>
  <si>
    <t xml:space="preserve">312 0702 7992299600 612 </t>
  </si>
  <si>
    <t xml:space="preserve">312 0702 79922S9600 000 </t>
  </si>
  <si>
    <t xml:space="preserve">312 0702 79922S9600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</si>
  <si>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</si>
  <si>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</si>
  <si>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</si>
  <si>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</si>
  <si>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</si>
  <si>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</si>
  <si>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</si>
  <si>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</si>
  <si>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</si>
  <si>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</si>
  <si>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>Инициативный проект "Текущий ремонт санузлов в здании МБУ ДО «ДТДиМ», ул. Иртяшская, 1"</t>
  </si>
  <si>
    <t xml:space="preserve">312 0703 7992400000 000 </t>
  </si>
  <si>
    <t xml:space="preserve">312 0703 7992402400 000 </t>
  </si>
  <si>
    <t xml:space="preserve">312 0703 7992402400 612 </t>
  </si>
  <si>
    <t xml:space="preserve">312 0703 7992499600 000 </t>
  </si>
  <si>
    <t xml:space="preserve">312 0703 7992499600 612 </t>
  </si>
  <si>
    <t xml:space="preserve">312 0703 79924S9600 000 </t>
  </si>
  <si>
    <t xml:space="preserve">312 0703 79924S9600 612 </t>
  </si>
  <si>
    <t>Инициативный проект "Текущий ремонт гардеробной, вестибюля, подсобных помещений в здании МБУ ДО «ДТДиМ»ул. Иртяшская, 1"</t>
  </si>
  <si>
    <t xml:space="preserve">312 0703 7992500000 000 </t>
  </si>
  <si>
    <t xml:space="preserve">312 0703 7992502500 000 </t>
  </si>
  <si>
    <t xml:space="preserve">312 0703 7992502500 612 </t>
  </si>
  <si>
    <t xml:space="preserve">312 0703 7992599600 000 </t>
  </si>
  <si>
    <t xml:space="preserve">312 0703 7992599600 612 </t>
  </si>
  <si>
    <t xml:space="preserve">312 0703 79925S9600 000 </t>
  </si>
  <si>
    <t xml:space="preserve">312 0703 79925S9600 612 </t>
  </si>
  <si>
    <t>Молодежная политика</t>
  </si>
  <si>
    <t xml:space="preserve">312 0707 0000000000 000 </t>
  </si>
  <si>
    <t xml:space="preserve">312 0707 7900400000 000 </t>
  </si>
  <si>
    <t>Организация и предоставление общего образования для обучающихся, нуждающихся в длительном лечении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</si>
  <si>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</si>
  <si>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</si>
  <si>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</si>
  <si>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</si>
  <si>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</si>
  <si>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</si>
  <si>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</si>
  <si>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</si>
  <si>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</si>
  <si>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</si>
  <si>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</si>
  <si>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</si>
  <si>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</si>
  <si>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</si>
  <si>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</si>
  <si>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</si>
  <si>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</si>
  <si>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</si>
  <si>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</si>
  <si>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</si>
  <si>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</si>
  <si>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</si>
  <si>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</si>
  <si>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</si>
  <si>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</si>
  <si>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</si>
  <si>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</si>
  <si>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</si>
  <si>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</si>
  <si>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</si>
  <si>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</si>
  <si>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</si>
  <si>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</si>
  <si>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</si>
  <si>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</si>
  <si>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</si>
  <si>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</si>
  <si>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</si>
  <si>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312 1003 7900403020 000 </t>
  </si>
  <si>
    <t xml:space="preserve">312 1003 7900403020 244 </t>
  </si>
  <si>
    <t xml:space="preserve">312 1003 7900403020 321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</si>
  <si>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</si>
  <si>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</si>
  <si>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</si>
  <si>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</si>
  <si>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</si>
  <si>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</si>
  <si>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</si>
  <si>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</si>
  <si>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312 1004 7900404050 321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</si>
  <si>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</si>
  <si>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через предоставление компенсации части родительской платы</t>
  </si>
  <si>
    <t xml:space="preserve">312 1004 79501S4060 000 </t>
  </si>
  <si>
    <t xml:space="preserve">312 1004 79501S4060 321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</si>
  <si>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</si>
  <si>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</si>
  <si>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</si>
  <si>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</si>
  <si>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</si>
  <si>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</si>
  <si>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</si>
  <si>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</si>
  <si>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>Муниципальная программа "Улучшение условий и охраны труда на территории Озерского городского округа"</t>
  </si>
  <si>
    <t xml:space="preserve">313 0703 7951900000 000 </t>
  </si>
  <si>
    <t xml:space="preserve">313 0703 7951902990 000 </t>
  </si>
  <si>
    <t xml:space="preserve">313 0703 7951902990 612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</si>
  <si>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</si>
  <si>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</si>
  <si>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</si>
  <si>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</si>
  <si>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</si>
  <si>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</si>
  <si>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</si>
  <si>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</si>
  <si>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</si>
  <si>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</si>
  <si>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</si>
  <si>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</si>
  <si>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</si>
  <si>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</si>
  <si>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</si>
  <si>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</si>
  <si>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</si>
  <si>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</si>
  <si>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</si>
  <si>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</si>
  <si>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</si>
  <si>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пособия, ежемесячной надбавки за выслугу лет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</si>
  <si>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</si>
  <si>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</si>
  <si>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</si>
  <si>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>Организация библиотечного обслуживания населения</t>
  </si>
  <si>
    <t xml:space="preserve">313 0801 7900542990 000 </t>
  </si>
  <si>
    <t xml:space="preserve">313 0801 7900542990 111 </t>
  </si>
  <si>
    <t xml:space="preserve">313 0801 7900542990 112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</si>
  <si>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</si>
  <si>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</si>
  <si>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</si>
  <si>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</si>
  <si>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</si>
  <si>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</si>
  <si>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</si>
  <si>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</si>
  <si>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</si>
  <si>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</si>
  <si>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</si>
  <si>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</si>
  <si>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</si>
  <si>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>Муниципальная программа "Молодежь Озерска"</t>
  </si>
  <si>
    <t xml:space="preserve">313 0801 7951800000 000 </t>
  </si>
  <si>
    <t xml:space="preserve">313 0801 7951800510 000 </t>
  </si>
  <si>
    <t xml:space="preserve">313 0801 7951800510 612 </t>
  </si>
  <si>
    <t xml:space="preserve">313 0801 7951900000 000 </t>
  </si>
  <si>
    <t xml:space="preserve">313 0801 7951902990 000 </t>
  </si>
  <si>
    <t xml:space="preserve">313 0801 7951902990 244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</si>
  <si>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</si>
  <si>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</si>
  <si>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</si>
  <si>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</si>
  <si>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</si>
  <si>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Организация и проведение мероприятий с детьми и молодежью</t>
  </si>
  <si>
    <t xml:space="preserve">313 0801 795E8S1010 000 </t>
  </si>
  <si>
    <t xml:space="preserve">313 0801 795E8S1010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</si>
  <si>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</si>
  <si>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</si>
  <si>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</si>
  <si>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</si>
  <si>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</si>
  <si>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</si>
  <si>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</si>
  <si>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</si>
  <si>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</si>
  <si>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313 0804 7950700000 000 </t>
  </si>
  <si>
    <t xml:space="preserve">313 0804 7950772010 000 </t>
  </si>
  <si>
    <t xml:space="preserve">313 0804 7950772010 612 </t>
  </si>
  <si>
    <t xml:space="preserve">313 0804 7951300000 000 </t>
  </si>
  <si>
    <t xml:space="preserve">313 0804 7951302000 000 </t>
  </si>
  <si>
    <t xml:space="preserve">313 0804 7951302000 244 </t>
  </si>
  <si>
    <t xml:space="preserve">313 0804 7951302000 612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</si>
  <si>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</si>
  <si>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313 0804 7951600000 000 </t>
  </si>
  <si>
    <t xml:space="preserve">313 0804 7951603110 000 </t>
  </si>
  <si>
    <t xml:space="preserve">313 0804 7951603110 612 </t>
  </si>
  <si>
    <t xml:space="preserve">313 0804 7951900000 000 </t>
  </si>
  <si>
    <t xml:space="preserve">313 0804 7951902990 000 </t>
  </si>
  <si>
    <t xml:space="preserve">313 0804 7951902990 244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</si>
  <si>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</si>
  <si>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</si>
  <si>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</si>
  <si>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</si>
  <si>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</si>
  <si>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</si>
  <si>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</si>
  <si>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</si>
  <si>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</si>
  <si>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</si>
  <si>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</si>
  <si>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</si>
  <si>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</si>
  <si>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</si>
  <si>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</si>
  <si>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</si>
  <si>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</si>
  <si>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</si>
  <si>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</si>
  <si>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</si>
  <si>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</si>
  <si>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Муниципальная программа "Доступная среда"</t>
  </si>
  <si>
    <t xml:space="preserve">314 1101 7950300000 000 </t>
  </si>
  <si>
    <t>Повышение уровня доступности учреждений физической культуры и спорта для инвалидов и других маломобильных групп населения в муниципальном образовании</t>
  </si>
  <si>
    <t xml:space="preserve">314 1101 7950308030 000 </t>
  </si>
  <si>
    <t xml:space="preserve">314 1101 7950308030 612 </t>
  </si>
  <si>
    <t xml:space="preserve">314 1101 79503S8030 000 </t>
  </si>
  <si>
    <t xml:space="preserve">314 1101 79503S8030 612 </t>
  </si>
  <si>
    <t xml:space="preserve">314 1101 7951300000 000 </t>
  </si>
  <si>
    <t xml:space="preserve">314 1101 7951302000 000 </t>
  </si>
  <si>
    <t xml:space="preserve">314 1101 7951302000 612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</si>
  <si>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</si>
  <si>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</si>
  <si>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</si>
  <si>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</si>
  <si>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</si>
  <si>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</si>
  <si>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</si>
  <si>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</si>
  <si>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</si>
  <si>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</si>
  <si>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</si>
  <si>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</si>
  <si>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</si>
  <si>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</si>
  <si>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</si>
  <si>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</si>
  <si>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</si>
  <si>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</si>
  <si>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</si>
  <si>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</si>
  <si>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</si>
  <si>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</si>
  <si>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</si>
  <si>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</si>
  <si>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</si>
  <si>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</si>
  <si>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314 1105 7952200000 000 </t>
  </si>
  <si>
    <t>Капитальные вложения в объекты физической культуры и спорта</t>
  </si>
  <si>
    <t xml:space="preserve">314 1105 7952200040 000 </t>
  </si>
  <si>
    <t>Бюджетные инвестиции в соответствии с концессионными соглашениями</t>
  </si>
  <si>
    <t xml:space="preserve">314 1105 7952200040 415 </t>
  </si>
  <si>
    <t xml:space="preserve">314 1105 79522S0040 000 </t>
  </si>
  <si>
    <t xml:space="preserve">314 1105 79522S0040 415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</si>
  <si>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</si>
  <si>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</si>
  <si>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</si>
  <si>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</si>
  <si>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</si>
  <si>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</si>
  <si>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</si>
  <si>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</si>
  <si>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</si>
  <si>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</si>
  <si>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</si>
  <si>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Инициативный проект "Ремонт фасада здания МБCУ СО «Озерский центр содействия семейному воспитанию», ул. Блюхера, 6"</t>
  </si>
  <si>
    <t xml:space="preserve">315 1002 7993100000 000 </t>
  </si>
  <si>
    <t xml:space="preserve">315 1002 7993103100 000 </t>
  </si>
  <si>
    <t xml:space="preserve">315 1002 7993103100 612 </t>
  </si>
  <si>
    <t xml:space="preserve">315 1002 7993199600 000 </t>
  </si>
  <si>
    <t xml:space="preserve">315 1002 7993199600 612 </t>
  </si>
  <si>
    <t xml:space="preserve">315 1002 79931S9600 000 </t>
  </si>
  <si>
    <t xml:space="preserve">315 1002 79931S9600 612 </t>
  </si>
  <si>
    <t>Инициативный проект "Ремонт детской площадки на территории МБСУ СО «Озерский центр содействия семейному воспитанию» ул. Блюхера, 6"</t>
  </si>
  <si>
    <t xml:space="preserve">315 1002 7993200000 000 </t>
  </si>
  <si>
    <t xml:space="preserve">315 1002 7993203200 000 </t>
  </si>
  <si>
    <t xml:space="preserve">315 1002 7993203200 612 </t>
  </si>
  <si>
    <t xml:space="preserve">315 1002 7993299600 000 </t>
  </si>
  <si>
    <t xml:space="preserve">315 1002 7993299600 612 </t>
  </si>
  <si>
    <t xml:space="preserve">315 1002 79932S9600 000 </t>
  </si>
  <si>
    <t xml:space="preserve">315 1002 79932S9600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</si>
  <si>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</si>
  <si>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</si>
  <si>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</si>
  <si>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</si>
  <si>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</si>
  <si>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>Пособия, компенсации, меры социальной поддержки по публичным нормативным обязательствам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</si>
  <si>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</si>
  <si>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</si>
  <si>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</si>
  <si>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</si>
  <si>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</si>
  <si>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</si>
  <si>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</si>
  <si>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</si>
  <si>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</si>
  <si>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</si>
  <si>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</si>
  <si>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</si>
  <si>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</si>
  <si>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</si>
  <si>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</si>
  <si>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</si>
  <si>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</si>
  <si>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</si>
  <si>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</si>
  <si>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</si>
  <si>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</si>
  <si>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</si>
  <si>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</si>
  <si>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</si>
  <si>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</si>
  <si>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</si>
  <si>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</si>
  <si>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</si>
  <si>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</si>
  <si>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</si>
  <si>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</si>
  <si>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</si>
  <si>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</si>
  <si>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</si>
  <si>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</si>
  <si>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</si>
  <si>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</si>
  <si>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</si>
  <si>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</si>
  <si>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</si>
  <si>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</si>
  <si>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</si>
  <si>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315 1003 7900751370 000 </t>
  </si>
  <si>
    <t xml:space="preserve">315 1003 7900751370 244 </t>
  </si>
  <si>
    <t xml:space="preserve">315 1003 7900751370 321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</si>
  <si>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</si>
  <si>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</si>
  <si>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</si>
  <si>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</si>
  <si>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</si>
  <si>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</si>
  <si>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</si>
  <si>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</si>
  <si>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>Расходы на реализацию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</si>
  <si>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315 1003 7900752800 000 </t>
  </si>
  <si>
    <t xml:space="preserve">315 1003 7900752800 244 </t>
  </si>
  <si>
    <t xml:space="preserve">315 1003 7900752800 321 </t>
  </si>
  <si>
    <t>Расходы на реализацию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в соответствии с Федеральным законом от 19 мая 1995 года № 81-ФЗ "О государственных пособиях гражданам, имеющим детей"</t>
  </si>
  <si>
    <t xml:space="preserve">315 1003 7900753800 000 </t>
  </si>
  <si>
    <t xml:space="preserve">315 1003 7900753800 321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</si>
  <si>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</si>
  <si>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</si>
  <si>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</si>
  <si>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</si>
  <si>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</si>
  <si>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 xml:space="preserve">315 1004 7900728100 612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</si>
  <si>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</si>
  <si>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</si>
  <si>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</si>
  <si>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</si>
  <si>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</si>
  <si>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</si>
  <si>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</si>
  <si>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</si>
  <si>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</si>
  <si>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</si>
  <si>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</si>
  <si>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</si>
  <si>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</si>
  <si>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</si>
  <si>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</si>
  <si>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</si>
  <si>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</si>
  <si>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</si>
  <si>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</si>
  <si>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</si>
  <si>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</si>
  <si>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</si>
  <si>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</si>
  <si>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</si>
  <si>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</si>
  <si>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</si>
  <si>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</si>
  <si>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</si>
  <si>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</si>
  <si>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</si>
  <si>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</si>
  <si>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</si>
  <si>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</si>
  <si>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</si>
  <si>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</si>
  <si>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</si>
  <si>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</si>
  <si>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</si>
  <si>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</si>
  <si>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</si>
  <si>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</si>
  <si>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</si>
  <si>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</si>
  <si>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</si>
  <si>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</si>
  <si>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</si>
  <si>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</si>
  <si>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</si>
  <si>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</si>
  <si>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</si>
  <si>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</si>
  <si>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 xml:space="preserve">315 1006 7900751370 000 </t>
  </si>
  <si>
    <t xml:space="preserve">315 1006 7900751370 242 </t>
  </si>
  <si>
    <t xml:space="preserve">315 1006 7900751370 244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</si>
  <si>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</si>
  <si>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</si>
  <si>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</si>
  <si>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</si>
  <si>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</si>
  <si>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</si>
  <si>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Муниципальная программа "Поддержка социально ориентированных некоммерческих организаций Озерского городского округа" на 2019 год и на плановый период 2020 и 2021 годов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</si>
  <si>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</si>
  <si>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</si>
  <si>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</si>
  <si>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</si>
  <si>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</si>
  <si>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</si>
  <si>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</si>
  <si>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</si>
  <si>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</si>
  <si>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</si>
  <si>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</si>
  <si>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</si>
  <si>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</si>
  <si>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</si>
  <si>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</si>
  <si>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</si>
  <si>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</si>
  <si>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</si>
  <si>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</si>
  <si>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</si>
  <si>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</si>
  <si>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</si>
  <si>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</si>
  <si>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</si>
  <si>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</si>
  <si>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</si>
  <si>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</si>
  <si>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</si>
  <si>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</si>
  <si>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</si>
  <si>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</si>
  <si>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</si>
  <si>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</si>
  <si>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</si>
  <si>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</si>
  <si>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</si>
  <si>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</si>
  <si>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</si>
  <si>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</si>
  <si>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</si>
  <si>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</si>
  <si>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</si>
  <si>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</si>
  <si>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</si>
  <si>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</si>
  <si>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</si>
  <si>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</si>
  <si>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</si>
  <si>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</si>
  <si>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</si>
  <si>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</si>
  <si>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</si>
  <si>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</si>
  <si>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</si>
  <si>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</si>
  <si>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</si>
  <si>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</si>
  <si>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</si>
  <si>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</si>
  <si>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Выполнение работ по разработке документации по планировке территории Озерского городского округа</t>
  </si>
  <si>
    <t xml:space="preserve">317 0412 7901900010 000 </t>
  </si>
  <si>
    <t xml:space="preserve">317 0412 7901900010 244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</si>
  <si>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</si>
  <si>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</si>
  <si>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</si>
  <si>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</si>
  <si>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</si>
  <si>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</si>
  <si>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</si>
  <si>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</si>
  <si>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</si>
  <si>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</si>
  <si>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</si>
  <si>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</si>
  <si>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</si>
  <si>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</si>
  <si>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</si>
  <si>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</si>
  <si>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</si>
  <si>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</si>
  <si>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</si>
  <si>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</si>
  <si>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</si>
  <si>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</si>
  <si>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</si>
  <si>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</si>
  <si>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</si>
  <si>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</si>
  <si>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</si>
  <si>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</si>
  <si>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</si>
  <si>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</si>
  <si>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</si>
  <si>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</si>
  <si>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</si>
  <si>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</si>
  <si>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</si>
  <si>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</si>
  <si>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</si>
  <si>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</si>
  <si>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</si>
  <si>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</si>
  <si>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</si>
  <si>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</si>
  <si>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</si>
  <si>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</si>
  <si>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</si>
  <si>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</si>
  <si>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</si>
  <si>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</si>
  <si>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</si>
  <si>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</si>
  <si>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</si>
  <si>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</si>
  <si>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</si>
  <si>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</si>
  <si>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</si>
  <si>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</si>
  <si>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</si>
  <si>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</si>
  <si>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</si>
  <si>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"Разграничение государственной собственности на землю и обустройство земель"</t>
  </si>
  <si>
    <t xml:space="preserve">323 0113 7950400000 000 </t>
  </si>
  <si>
    <t xml:space="preserve">323 0113 7950440030 000 </t>
  </si>
  <si>
    <t xml:space="preserve">323 0113 7950440030 244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</si>
  <si>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</si>
  <si>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</si>
  <si>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</si>
  <si>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</si>
  <si>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</si>
  <si>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</si>
  <si>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</si>
  <si>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</si>
  <si>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</si>
  <si>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</si>
  <si>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</si>
  <si>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</si>
  <si>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</si>
  <si>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проведение Всероссийской переписи населения 2020 года</t>
  </si>
  <si>
    <t xml:space="preserve">323 0113 7990054690 000 </t>
  </si>
  <si>
    <t xml:space="preserve">323 0113 7990054690 242 </t>
  </si>
  <si>
    <t xml:space="preserve">323 0113 7990054690 244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</si>
  <si>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</si>
  <si>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</si>
  <si>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</si>
  <si>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</si>
  <si>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 xml:space="preserve">323 0113 7990099090 244 </t>
  </si>
  <si>
    <t>Расходные обязательства муниципального образования, возникшие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20.07.2020 № 236-ФЗ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</si>
  <si>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</si>
  <si>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</si>
  <si>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</si>
  <si>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</si>
  <si>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</si>
  <si>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</si>
  <si>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</si>
  <si>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</si>
  <si>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</si>
  <si>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</si>
  <si>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</si>
  <si>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</si>
  <si>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</si>
  <si>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</si>
  <si>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</si>
  <si>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</si>
  <si>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</si>
  <si>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</si>
  <si>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</si>
  <si>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</si>
  <si>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</si>
  <si>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</si>
  <si>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</si>
  <si>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</si>
  <si>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</si>
  <si>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</si>
  <si>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</si>
  <si>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</si>
  <si>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</si>
  <si>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</si>
  <si>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</si>
  <si>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</si>
  <si>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</si>
  <si>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</si>
  <si>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323 0412 7951505272 811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</si>
  <si>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</si>
  <si>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</si>
  <si>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</si>
  <si>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</si>
  <si>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</si>
  <si>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</si>
  <si>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</si>
  <si>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</si>
  <si>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</si>
  <si>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</si>
  <si>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</si>
  <si>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</si>
  <si>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</si>
  <si>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</si>
  <si>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</si>
  <si>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</si>
  <si>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</si>
  <si>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</si>
  <si>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</si>
  <si>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</si>
  <si>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</si>
  <si>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</si>
  <si>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</si>
  <si>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</si>
  <si>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</si>
  <si>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</si>
  <si>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</si>
  <si>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</si>
  <si>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</si>
  <si>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</si>
  <si>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</si>
  <si>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</si>
  <si>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</si>
  <si>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</si>
  <si>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</si>
  <si>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</si>
  <si>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</si>
  <si>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 xml:space="preserve">323 1202 7951900000 000 </t>
  </si>
  <si>
    <t xml:space="preserve">323 1202 7951902990 000 </t>
  </si>
  <si>
    <t xml:space="preserve">323 1202 7951902990 612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</si>
  <si>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</si>
  <si>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</si>
  <si>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</si>
  <si>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</si>
  <si>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</si>
  <si>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</si>
  <si>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</si>
  <si>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</si>
  <si>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</si>
  <si>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</si>
  <si>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</si>
  <si>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</si>
  <si>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</si>
  <si>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</si>
  <si>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</si>
  <si>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</si>
  <si>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</si>
  <si>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</si>
  <si>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</si>
  <si>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</si>
  <si>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</si>
  <si>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</si>
  <si>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</si>
  <si>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</si>
  <si>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</si>
  <si>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</si>
  <si>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</si>
  <si>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</si>
  <si>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</si>
  <si>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</si>
  <si>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</si>
  <si>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</si>
  <si>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</si>
  <si>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</si>
  <si>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</si>
  <si>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</si>
  <si>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</si>
  <si>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</si>
  <si>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</si>
  <si>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</si>
  <si>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</si>
  <si>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</si>
  <si>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</si>
  <si>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</si>
  <si>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</si>
  <si>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</si>
  <si>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</si>
  <si>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</si>
  <si>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</si>
  <si>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</si>
  <si>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</si>
  <si>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</si>
  <si>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</si>
  <si>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</si>
  <si>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</si>
  <si>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</si>
  <si>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</si>
  <si>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</si>
  <si>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</si>
  <si>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</si>
  <si>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</si>
  <si>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</si>
  <si>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 xml:space="preserve">328 0412 0000000000 000 </t>
  </si>
  <si>
    <t xml:space="preserve">328 0412 7952200000 000 </t>
  </si>
  <si>
    <t xml:space="preserve">328 0412 7952200600 000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</si>
  <si>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</si>
  <si>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328 0412 7952200600 414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</si>
  <si>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</si>
  <si>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</si>
  <si>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</si>
  <si>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</si>
  <si>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</si>
  <si>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</si>
  <si>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</si>
  <si>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</si>
  <si>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</si>
  <si>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</si>
  <si>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</si>
  <si>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</si>
  <si>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</si>
  <si>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</si>
  <si>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</si>
  <si>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</si>
  <si>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</si>
  <si>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</si>
  <si>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</si>
  <si>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</si>
  <si>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</si>
  <si>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</si>
  <si>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</si>
  <si>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</si>
  <si>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</si>
  <si>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 xml:space="preserve">328 0503 7951000000 000 </t>
  </si>
  <si>
    <t xml:space="preserve">328 0503 7951011010 000 </t>
  </si>
  <si>
    <t xml:space="preserve">328 0503 7951011010 244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</si>
  <si>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</si>
  <si>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</si>
  <si>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</si>
  <si>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приоритетного проекта "Формирование комфортной городской среды"</t>
  </si>
  <si>
    <t xml:space="preserve">328 0503 795F255550 000 </t>
  </si>
  <si>
    <t xml:space="preserve">328 0503 795F255550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</si>
  <si>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</si>
  <si>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</si>
  <si>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</si>
  <si>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</si>
  <si>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</si>
  <si>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</si>
  <si>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</si>
  <si>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</si>
  <si>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</si>
  <si>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</si>
  <si>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</si>
  <si>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</si>
  <si>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</si>
  <si>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</si>
  <si>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</si>
  <si>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</si>
  <si>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</si>
  <si>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328 0505 7901002900 244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</si>
  <si>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</si>
  <si>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</si>
  <si>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</si>
  <si>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</si>
  <si>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</si>
  <si>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</si>
  <si>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</si>
  <si>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</si>
  <si>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</si>
  <si>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</si>
  <si>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</si>
  <si>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</si>
  <si>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</si>
  <si>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</si>
  <si>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</si>
  <si>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</si>
  <si>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</si>
  <si>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328 0505 7952200000 000 </t>
  </si>
  <si>
    <t xml:space="preserve">328 0505 7952200100 000 </t>
  </si>
  <si>
    <t xml:space="preserve">328 0505 7952200100 414 </t>
  </si>
  <si>
    <t xml:space="preserve">328 0505 7952200800 000 </t>
  </si>
  <si>
    <t xml:space="preserve">328 0505 7952200800 414 </t>
  </si>
  <si>
    <t xml:space="preserve">328 0505 7952201000 000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</si>
  <si>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</si>
  <si>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328 0505 7952201000 243 </t>
  </si>
  <si>
    <t xml:space="preserve">328 0505 7952201100 000 </t>
  </si>
  <si>
    <t xml:space="preserve">328 0505 7952201100 414 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</si>
  <si>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</si>
  <si>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 xml:space="preserve">328 0505 7952216010 000 </t>
  </si>
  <si>
    <t xml:space="preserve">328 0505 7952216010 243 </t>
  </si>
  <si>
    <t xml:space="preserve">328 0505 79522S6010 000 </t>
  </si>
  <si>
    <t xml:space="preserve">328 0505 79522S6010 243 </t>
  </si>
  <si>
    <t>Строительство и реконструкция (модернизация) объектов питьевого водоснабжения</t>
  </si>
  <si>
    <t xml:space="preserve">328 0505 795F552430 000 </t>
  </si>
  <si>
    <t xml:space="preserve">328 0505 795F552430 414 </t>
  </si>
  <si>
    <t xml:space="preserve">328 0600 0000000000 000 </t>
  </si>
  <si>
    <t xml:space="preserve">328 0605 0000000000 000 </t>
  </si>
  <si>
    <t xml:space="preserve">328 0605 7951400000 000 </t>
  </si>
  <si>
    <t xml:space="preserve">328 0605 7951466000 000 </t>
  </si>
  <si>
    <t xml:space="preserve">328 0605 7951466000 244 </t>
  </si>
  <si>
    <t>Муниципальная программа "Оздоровление экологической обстановки на территории Озерского городского округа" на 2020 год и на плановый период 2021 и 2022 годов</t>
  </si>
  <si>
    <t xml:space="preserve">328 0605 795G100000 000 </t>
  </si>
  <si>
    <t>Рекультивация земельных участков, нарушенных размещением твердых коммунальных отходов и ликвидация объектов накопления экологического вреда</t>
  </si>
  <si>
    <t xml:space="preserve">328 0605 795G143030 000 </t>
  </si>
  <si>
    <t xml:space="preserve">328 0605 795G143030 244 </t>
  </si>
  <si>
    <t xml:space="preserve">328 0605 795G1S3030 000 </t>
  </si>
  <si>
    <t xml:space="preserve">328 0605 795G1S3030 244 </t>
  </si>
  <si>
    <t xml:space="preserve">328 1100 0000000000 000 </t>
  </si>
  <si>
    <t xml:space="preserve">328 1105 0000000000 000 </t>
  </si>
  <si>
    <t xml:space="preserve">328 1105 7952200000 000 </t>
  </si>
  <si>
    <t xml:space="preserve">328 1105 7952200500 000 </t>
  </si>
  <si>
    <t xml:space="preserve">328 1105 7952200500 414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</si>
  <si>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</si>
  <si>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</si>
  <si>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</si>
  <si>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</si>
  <si>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</si>
  <si>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</si>
  <si>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</si>
  <si>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</si>
  <si>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</si>
  <si>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</si>
  <si>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</si>
  <si>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331 0113 7900002040 831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</si>
  <si>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</si>
  <si>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</si>
  <si>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</si>
  <si>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</si>
  <si>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</si>
  <si>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</si>
  <si>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331 0113 7901409000 852 </t>
  </si>
  <si>
    <t xml:space="preserve">331 0113 7990000000 000 </t>
  </si>
  <si>
    <t xml:space="preserve">331 0113 7990054690 000 </t>
  </si>
  <si>
    <t xml:space="preserve">331 0113 7990054690 244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</si>
  <si>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</si>
  <si>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</si>
  <si>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</si>
  <si>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</si>
  <si>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</si>
  <si>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</si>
  <si>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</si>
  <si>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</si>
  <si>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</si>
  <si>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</si>
  <si>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</si>
  <si>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</si>
  <si>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</si>
  <si>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</si>
  <si>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</si>
  <si>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</si>
  <si>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</si>
  <si>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</si>
  <si>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</si>
  <si>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331 0412 0000000000 000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</si>
  <si>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"Многофункциональный центр предоставления государственных и муниципальных услуг"</t>
  </si>
  <si>
    <t xml:space="preserve">331 0412 7901300000 000 </t>
  </si>
  <si>
    <t>Субсидии на иные цели</t>
  </si>
  <si>
    <t xml:space="preserve">331 0412 7901309820 000 </t>
  </si>
  <si>
    <t xml:space="preserve">331 0412 7901309820 612 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</si>
  <si>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</si>
  <si>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</si>
  <si>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</si>
  <si>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</si>
  <si>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</si>
  <si>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</si>
  <si>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</si>
  <si>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</si>
  <si>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</si>
  <si>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</si>
  <si>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</si>
  <si>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</si>
  <si>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</si>
  <si>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</si>
  <si>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</si>
  <si>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</si>
  <si>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>Жилищное хозяйство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</si>
  <si>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</si>
  <si>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</si>
  <si>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</si>
  <si>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</si>
  <si>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</si>
  <si>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</si>
  <si>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</si>
  <si>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</si>
  <si>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</si>
  <si>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</si>
  <si>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</si>
  <si>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</si>
  <si>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</si>
  <si>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</si>
  <si>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</si>
  <si>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</si>
  <si>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</si>
  <si>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</si>
  <si>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</si>
  <si>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</si>
  <si>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</si>
  <si>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</si>
  <si>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</si>
  <si>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</si>
  <si>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</si>
  <si>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</si>
  <si>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</si>
  <si>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Инициативный проект "Организация на дворовой территории многоквартирного жилого дома по адресу г. Озерск, ул. Дзержинского, д.59 спортивно-игрового комплекса «Надежда»"</t>
  </si>
  <si>
    <t xml:space="preserve">340 0503 7991100000 000 </t>
  </si>
  <si>
    <t xml:space="preserve">340 0503 7991101100 000 </t>
  </si>
  <si>
    <t xml:space="preserve">340 0503 7991101100 244 </t>
  </si>
  <si>
    <t xml:space="preserve">340 0503 7991199600 000 </t>
  </si>
  <si>
    <t xml:space="preserve">340 0503 7991199600 244 </t>
  </si>
  <si>
    <t xml:space="preserve">340 0503 79911S9600 000 </t>
  </si>
  <si>
    <t xml:space="preserve">340 0503 79911S9600 244 </t>
  </si>
  <si>
    <t>Инициативный проект "Создание парковки для жителей многоквартирного дома Озерск, пр. Победы 17"</t>
  </si>
  <si>
    <t xml:space="preserve">340 0503 7991200000 000 </t>
  </si>
  <si>
    <t xml:space="preserve">340 0503 7991201200 000 </t>
  </si>
  <si>
    <t xml:space="preserve">340 0503 7991201200 244 </t>
  </si>
  <si>
    <t xml:space="preserve">340 0503 7991299600 000 </t>
  </si>
  <si>
    <t xml:space="preserve">340 0503 7991299600 244 </t>
  </si>
  <si>
    <t xml:space="preserve">340 0503 79912S9600 000 </t>
  </si>
  <si>
    <t xml:space="preserve">340 0503 79912S9600 244 </t>
  </si>
  <si>
    <t>Инициативный проект "Ремонт асфальтобетонного покрытия внутридворового проезда и автомобильной стоянки на территории многоквартирного жилого дома №10 по ул. Мира пос. Метлино"</t>
  </si>
  <si>
    <t xml:space="preserve">340 0503 7991300000 000 </t>
  </si>
  <si>
    <t xml:space="preserve">340 0503 7991301300 000 </t>
  </si>
  <si>
    <t xml:space="preserve">340 0503 7991301300 244 </t>
  </si>
  <si>
    <t xml:space="preserve">340 0503 7991399600 000 </t>
  </si>
  <si>
    <t xml:space="preserve">340 0503 7991399600 244 </t>
  </si>
  <si>
    <t xml:space="preserve">340 0503 79913S9600 000 </t>
  </si>
  <si>
    <t xml:space="preserve">340 0503 79913S9600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</si>
  <si>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</si>
  <si>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</si>
  <si>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</si>
  <si>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</si>
  <si>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</si>
  <si>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</si>
  <si>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</si>
  <si>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</si>
  <si>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</si>
  <si>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</si>
  <si>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</si>
  <si>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340 0505 7950700000 000 </t>
  </si>
  <si>
    <t xml:space="preserve">340 0505 7950772010 000 </t>
  </si>
  <si>
    <t xml:space="preserve">340 0505 7950772010 612 </t>
  </si>
  <si>
    <t>Муниципальная программа "Капитальный ремонт учреждений социальной сферы"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</si>
  <si>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</si>
  <si>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</si>
  <si>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</si>
  <si>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</si>
  <si>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</si>
  <si>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</si>
  <si>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</si>
  <si>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</si>
  <si>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</si>
  <si>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</si>
  <si>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</si>
  <si>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</si>
  <si>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</si>
  <si>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340 1003 0000000000 000 </t>
  </si>
  <si>
    <t xml:space="preserve">340 1003 7950600000 000 </t>
  </si>
  <si>
    <t>Предоставление молодым семьям - участникам подпрограммы дополнительных социальных выплат при рождении (усыновлении) одного ребенка</t>
  </si>
  <si>
    <t xml:space="preserve">340 1003 7950614080 000 </t>
  </si>
  <si>
    <t>Субсидии гражданам на приобретение жилья</t>
  </si>
  <si>
    <t xml:space="preserve">340 1003 7950614080 322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</si>
  <si>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</si>
  <si>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</si>
  <si>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</si>
  <si>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</si>
  <si>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</si>
  <si>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</si>
  <si>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</si>
  <si>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</si>
  <si>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</si>
  <si>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</si>
  <si>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</si>
  <si>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</si>
  <si>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</si>
  <si>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</si>
  <si>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</si>
  <si>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</si>
  <si>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</si>
  <si>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</si>
  <si>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</si>
  <si>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</si>
  <si>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</si>
  <si>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</si>
  <si>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</si>
  <si>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</si>
  <si>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</si>
  <si>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</si>
  <si>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</si>
  <si>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</si>
  <si>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</si>
  <si>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</si>
  <si>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</si>
  <si>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</si>
  <si>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</si>
  <si>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</si>
  <si>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</si>
  <si>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</si>
  <si>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</si>
  <si>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</si>
  <si>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</si>
  <si>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</si>
  <si>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</si>
  <si>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</si>
  <si>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</si>
  <si>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</si>
  <si>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</si>
  <si>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</si>
  <si>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</si>
  <si>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</si>
  <si>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</si>
  <si>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</si>
  <si>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</si>
  <si>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</si>
  <si>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</si>
  <si>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</si>
  <si>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</si>
  <si>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</si>
  <si>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</si>
  <si>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</si>
  <si>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</si>
  <si>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</si>
  <si>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</si>
  <si>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</si>
  <si>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</si>
  <si>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</si>
  <si>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</si>
  <si>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</si>
  <si>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</si>
  <si>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</si>
  <si>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</si>
  <si>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</si>
  <si>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</si>
  <si>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</si>
  <si>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</si>
  <si>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</si>
  <si>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</si>
  <si>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</si>
  <si>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</si>
  <si>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</si>
  <si>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</si>
  <si>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</si>
  <si>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</si>
  <si>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</si>
  <si>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</si>
  <si>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 Кабатова</t>
  </si>
  <si>
    <t>экономической службы</t>
  </si>
  <si>
    <t>Главный бухгалтер</t>
  </si>
  <si>
    <t>Е.П. Мехова</t>
  </si>
  <si>
    <t>"11" мая  2021  г.</t>
  </si>
  <si>
    <t>312 21804010040000150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</si>
  <si>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</si>
  <si>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</si>
  <si>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</si>
  <si>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</si>
  <si>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</si>
  <si>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</si>
  <si>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</si>
  <si>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</si>
  <si>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</si>
  <si>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</si>
  <si>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</si>
  <si>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</si>
  <si>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</si>
  <si>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</si>
  <si>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</si>
  <si>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</si>
  <si>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</si>
  <si>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</si>
  <si>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</si>
  <si>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</si>
  <si>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</si>
  <si>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000 10806000010000110</t>
  </si>
  <si>
    <t>000 10807170010000110</t>
  </si>
  <si>
    <t>000 10900000000000000</t>
  </si>
  <si>
    <t>000 10907000000000110</t>
  </si>
  <si>
    <t>000 11105010000000120</t>
  </si>
  <si>
    <t>000 11105020000000120</t>
  </si>
  <si>
    <t>000 11105030000000120</t>
  </si>
  <si>
    <t>000 11107000000000120</t>
  </si>
  <si>
    <t>000 11200000000000000</t>
  </si>
  <si>
    <t>000 11201000010000120</t>
  </si>
  <si>
    <t>000 11201040010000120</t>
  </si>
  <si>
    <t>000 11302060000000130</t>
  </si>
  <si>
    <t>000 10907030000000110</t>
  </si>
  <si>
    <t>000 11107010000000120</t>
  </si>
  <si>
    <t>000 11400000000000000</t>
  </si>
  <si>
    <t>000 11413000000000000</t>
  </si>
  <si>
    <t>000 11601100010000140</t>
  </si>
  <si>
    <t>000 11601140010000140</t>
  </si>
  <si>
    <t>000 11601150010000140</t>
  </si>
  <si>
    <t>000 11601170010000140</t>
  </si>
  <si>
    <t>000 11601190010000140</t>
  </si>
  <si>
    <t>000 11610030040000140</t>
  </si>
  <si>
    <t>000 20210000000000150</t>
  </si>
  <si>
    <t>000 20215001000000150</t>
  </si>
  <si>
    <t>000 20215001040000150</t>
  </si>
  <si>
    <t>000 20215010000000150</t>
  </si>
  <si>
    <t>000 20215010040000150</t>
  </si>
  <si>
    <t>000 20220041040000150</t>
  </si>
  <si>
    <t>000 20225243040000150</t>
  </si>
  <si>
    <t>000 20225304000000150</t>
  </si>
  <si>
    <t>000 20225304040000150</t>
  </si>
  <si>
    <t>000 20225497000000150</t>
  </si>
  <si>
    <t>000 20225497040000150</t>
  </si>
  <si>
    <t>000 20225517000000150</t>
  </si>
  <si>
    <t>000 20225517040000150</t>
  </si>
  <si>
    <t>000 20225555040000150</t>
  </si>
  <si>
    <t>000 20227112040000150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</si>
  <si>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</si>
  <si>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</si>
  <si>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</si>
  <si>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</si>
  <si>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</si>
  <si>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</si>
  <si>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</si>
  <si>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</si>
  <si>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000 20235082040000150</t>
  </si>
  <si>
    <t>000 20235120000000150</t>
  </si>
  <si>
    <t>000 20235120040000150</t>
  </si>
  <si>
    <t>000 20235137000000150</t>
  </si>
  <si>
    <t>000 20235137040000150</t>
  </si>
  <si>
    <t>000 20235220000000150</t>
  </si>
  <si>
    <t>000 20235220040000150</t>
  </si>
  <si>
    <t>000 20235250000000150</t>
  </si>
  <si>
    <t>000 20235250040000150</t>
  </si>
  <si>
    <t>000 20235280040000150</t>
  </si>
  <si>
    <t>000 20235380000000150</t>
  </si>
  <si>
    <t>000 20235380040000150</t>
  </si>
  <si>
    <t>000 20235469040000150</t>
  </si>
  <si>
    <t>000 20235930000000150</t>
  </si>
  <si>
    <t>000 20235930040000150</t>
  </si>
  <si>
    <t>000 20239999040000150</t>
  </si>
  <si>
    <t>000 20245303000000150</t>
  </si>
  <si>
    <t>000 20245303040000150</t>
  </si>
  <si>
    <t>000 20700000000000000</t>
  </si>
  <si>
    <t>000 20704000040000150</t>
  </si>
  <si>
    <t>000 21800000000000000</t>
  </si>
  <si>
    <t>000 21800000000000150</t>
  </si>
  <si>
    <t>000 21800000040000150</t>
  </si>
  <si>
    <t>000 21804000040000150</t>
  </si>
  <si>
    <t>75743000</t>
  </si>
  <si>
    <t>Периодичность: месячная,квартальная,годовая</t>
  </si>
  <si>
    <t>на 01 мая 2021 г.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</si>
  <si>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</si>
  <si>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323 20235120040000150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</si>
</sst>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left" wrapText="1"/>
      <protection/>
    </xf>
    <xf numFmtId="49" fontId="3" fillId="0" borderId="27" xfId="0" applyNumberFormat="1" applyFont="1" applyBorder="1" applyAlignment="1" applyProtection="1">
      <alignment horizontal="center" wrapText="1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" fontId="3" fillId="0" borderId="29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173" fontId="3" fillId="0" borderId="26" xfId="0" applyNumberFormat="1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3" fillId="0" borderId="30" xfId="0" applyNumberFormat="1" applyFont="1" applyBorder="1" applyAlignment="1" applyProtection="1">
      <alignment horizontal="left" wrapText="1"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" fontId="3" fillId="0" borderId="35" xfId="0" applyNumberFormat="1" applyFont="1" applyBorder="1" applyAlignment="1" applyProtection="1">
      <alignment horizontal="right"/>
      <protection/>
    </xf>
    <xf numFmtId="4" fontId="3" fillId="0" borderId="36" xfId="0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49" fontId="1" fillId="0" borderId="15" xfId="52" applyNumberFormat="1" applyFont="1" applyBorder="1" applyAlignment="1">
      <alignment horizontal="center" vertical="center"/>
      <protection/>
    </xf>
    <xf numFmtId="49" fontId="1" fillId="0" borderId="16" xfId="52" applyNumberFormat="1" applyFont="1" applyBorder="1" applyAlignment="1">
      <alignment horizontal="center" vertical="center"/>
      <protection/>
    </xf>
    <xf numFmtId="49" fontId="1" fillId="0" borderId="17" xfId="52" applyNumberFormat="1" applyFont="1" applyBorder="1" applyAlignment="1">
      <alignment horizontal="center" vertical="center"/>
      <protection/>
    </xf>
    <xf numFmtId="49" fontId="2" fillId="0" borderId="37" xfId="52" applyNumberFormat="1" applyFont="1" applyBorder="1" applyAlignment="1">
      <alignment horizontal="left" vertical="center" wrapText="1"/>
      <protection/>
    </xf>
    <xf numFmtId="49" fontId="5" fillId="0" borderId="38" xfId="52" applyNumberFormat="1" applyFont="1" applyBorder="1" applyAlignment="1">
      <alignment horizontal="center" wrapText="1"/>
      <protection/>
    </xf>
    <xf numFmtId="49" fontId="2" fillId="0" borderId="39" xfId="52" applyNumberFormat="1" applyFont="1" applyBorder="1" applyAlignment="1">
      <alignment horizontal="center" wrapText="1"/>
      <protection/>
    </xf>
    <xf numFmtId="4" fontId="2" fillId="0" borderId="39" xfId="52" applyNumberFormat="1" applyFont="1" applyBorder="1" applyAlignment="1">
      <alignment horizontal="right"/>
      <protection/>
    </xf>
    <xf numFmtId="4" fontId="2" fillId="0" borderId="40" xfId="52" applyNumberFormat="1" applyFont="1" applyBorder="1" applyAlignment="1">
      <alignment horizontal="right"/>
      <protection/>
    </xf>
    <xf numFmtId="4" fontId="0" fillId="0" borderId="0" xfId="53" applyNumberFormat="1">
      <alignment/>
      <protection/>
    </xf>
    <xf numFmtId="49" fontId="3" fillId="0" borderId="41" xfId="52" applyNumberFormat="1" applyFont="1" applyBorder="1" applyAlignment="1">
      <alignment horizontal="left" vertical="center" wrapText="1"/>
      <protection/>
    </xf>
    <xf numFmtId="49" fontId="1" fillId="0" borderId="42" xfId="52" applyNumberFormat="1" applyFont="1" applyBorder="1" applyAlignment="1">
      <alignment horizontal="center" wrapText="1"/>
      <protection/>
    </xf>
    <xf numFmtId="49" fontId="3" fillId="0" borderId="29" xfId="52" applyNumberFormat="1" applyFont="1" applyBorder="1" applyAlignment="1">
      <alignment horizontal="center" wrapText="1"/>
      <protection/>
    </xf>
    <xf numFmtId="4" fontId="3" fillId="0" borderId="29" xfId="52" applyNumberFormat="1" applyFont="1" applyBorder="1" applyAlignment="1">
      <alignment horizontal="right"/>
      <protection/>
    </xf>
    <xf numFmtId="4" fontId="3" fillId="0" borderId="30" xfId="52" applyNumberFormat="1" applyFont="1" applyBorder="1" applyAlignment="1">
      <alignment horizontal="right"/>
      <protection/>
    </xf>
    <xf numFmtId="49" fontId="2" fillId="0" borderId="41" xfId="52" applyNumberFormat="1" applyFont="1" applyBorder="1" applyAlignment="1">
      <alignment horizontal="left" vertical="center" wrapText="1"/>
      <protection/>
    </xf>
    <xf numFmtId="49" fontId="5" fillId="0" borderId="42" xfId="52" applyNumberFormat="1" applyFont="1" applyBorder="1" applyAlignment="1">
      <alignment horizontal="center" wrapText="1"/>
      <protection/>
    </xf>
    <xf numFmtId="49" fontId="2" fillId="0" borderId="29" xfId="52" applyNumberFormat="1" applyFont="1" applyBorder="1" applyAlignment="1">
      <alignment horizontal="center" wrapText="1"/>
      <protection/>
    </xf>
    <xf numFmtId="4" fontId="2" fillId="0" borderId="29" xfId="52" applyNumberFormat="1" applyFont="1" applyBorder="1" applyAlignment="1">
      <alignment horizontal="right"/>
      <protection/>
    </xf>
    <xf numFmtId="4" fontId="2" fillId="0" borderId="30" xfId="52" applyNumberFormat="1" applyFont="1" applyBorder="1" applyAlignment="1">
      <alignment horizontal="right"/>
      <protection/>
    </xf>
    <xf numFmtId="49" fontId="2" fillId="0" borderId="30" xfId="52" applyNumberFormat="1" applyFont="1" applyFill="1" applyBorder="1" applyAlignment="1">
      <alignment horizontal="right"/>
      <protection/>
    </xf>
    <xf numFmtId="49" fontId="3" fillId="0" borderId="41" xfId="52" applyNumberFormat="1" applyFont="1" applyFill="1" applyBorder="1" applyAlignment="1">
      <alignment horizontal="left" vertical="center" wrapText="1"/>
      <protection/>
    </xf>
    <xf numFmtId="0" fontId="6" fillId="0" borderId="43" xfId="52" applyFont="1" applyBorder="1" applyAlignment="1" applyProtection="1">
      <alignment horizontal="center" wrapText="1"/>
      <protection locked="0"/>
    </xf>
    <xf numFmtId="0" fontId="7" fillId="0" borderId="44" xfId="52" applyFont="1" applyBorder="1" applyAlignment="1" applyProtection="1">
      <alignment horizontal="center" wrapText="1"/>
      <protection locked="0"/>
    </xf>
    <xf numFmtId="0" fontId="6" fillId="0" borderId="45" xfId="52" applyFont="1" applyBorder="1" applyAlignment="1" applyProtection="1">
      <alignment horizontal="center" wrapText="1"/>
      <protection locked="0"/>
    </xf>
    <xf numFmtId="0" fontId="7" fillId="0" borderId="46" xfId="52" applyFont="1" applyBorder="1" applyAlignment="1" applyProtection="1">
      <alignment horizontal="center" wrapText="1"/>
      <protection locked="0"/>
    </xf>
    <xf numFmtId="174" fontId="3" fillId="0" borderId="41" xfId="52" applyNumberFormat="1" applyFont="1" applyBorder="1" applyAlignment="1">
      <alignment horizontal="left" vertical="center" wrapText="1"/>
      <protection/>
    </xf>
    <xf numFmtId="4" fontId="3" fillId="0" borderId="30" xfId="52" applyNumberFormat="1" applyFont="1" applyBorder="1" applyAlignment="1">
      <alignment horizontal="center"/>
      <protection/>
    </xf>
    <xf numFmtId="49" fontId="3" fillId="0" borderId="47" xfId="52" applyNumberFormat="1" applyFont="1" applyBorder="1" applyAlignment="1">
      <alignment horizontal="left" vertical="center" wrapText="1"/>
      <protection/>
    </xf>
    <xf numFmtId="49" fontId="1" fillId="0" borderId="14" xfId="52" applyNumberFormat="1" applyFont="1" applyBorder="1" applyAlignment="1">
      <alignment horizontal="center" wrapText="1"/>
      <protection/>
    </xf>
    <xf numFmtId="49" fontId="3" fillId="0" borderId="15" xfId="52" applyNumberFormat="1" applyFont="1" applyBorder="1" applyAlignment="1">
      <alignment horizontal="center" wrapText="1"/>
      <protection/>
    </xf>
    <xf numFmtId="4" fontId="3" fillId="0" borderId="15" xfId="52" applyNumberFormat="1" applyFont="1" applyBorder="1" applyAlignment="1">
      <alignment horizontal="right"/>
      <protection/>
    </xf>
    <xf numFmtId="4" fontId="3" fillId="0" borderId="17" xfId="52" applyNumberFormat="1" applyFont="1" applyBorder="1" applyAlignment="1">
      <alignment horizontal="center"/>
      <protection/>
    </xf>
    <xf numFmtId="0" fontId="1" fillId="0" borderId="0" xfId="52" applyFont="1">
      <alignment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9" fontId="3" fillId="0" borderId="48" xfId="52" applyNumberFormat="1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right" vertical="center"/>
      <protection/>
    </xf>
    <xf numFmtId="4" fontId="3" fillId="0" borderId="48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49" fontId="3" fillId="0" borderId="0" xfId="52" applyNumberFormat="1" applyFont="1">
      <alignment/>
      <protection/>
    </xf>
    <xf numFmtId="49" fontId="3" fillId="0" borderId="0" xfId="52" applyNumberFormat="1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3" fillId="0" borderId="49" xfId="0" applyNumberFormat="1" applyFont="1" applyFill="1" applyBorder="1" applyAlignment="1" applyProtection="1">
      <alignment horizontal="centerContinuous"/>
      <protection/>
    </xf>
    <xf numFmtId="172" fontId="3" fillId="0" borderId="5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52" xfId="0" applyNumberFormat="1" applyFont="1" applyFill="1" applyBorder="1" applyAlignment="1" applyProtection="1">
      <alignment horizontal="centerContinuous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left" wrapText="1"/>
      <protection/>
    </xf>
    <xf numFmtId="49" fontId="3" fillId="0" borderId="42" xfId="0" applyNumberFormat="1" applyFont="1" applyFill="1" applyBorder="1" applyAlignment="1" applyProtection="1">
      <alignment horizontal="center" wrapText="1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4" fontId="3" fillId="0" borderId="29" xfId="0" applyNumberFormat="1" applyFont="1" applyFill="1" applyBorder="1" applyAlignment="1" applyProtection="1">
      <alignment horizontal="right"/>
      <protection/>
    </xf>
    <xf numFmtId="4" fontId="3" fillId="0" borderId="27" xfId="0" applyNumberFormat="1" applyFont="1" applyFill="1" applyBorder="1" applyAlignment="1" applyProtection="1">
      <alignment horizontal="right"/>
      <protection/>
    </xf>
    <xf numFmtId="49" fontId="3" fillId="0" borderId="21" xfId="0" applyNumberFormat="1" applyFont="1" applyFill="1" applyBorder="1" applyAlignment="1" applyProtection="1">
      <alignment horizontal="left" wrapText="1"/>
      <protection/>
    </xf>
    <xf numFmtId="49" fontId="3" fillId="0" borderId="22" xfId="0" applyNumberFormat="1" applyFont="1" applyFill="1" applyBorder="1" applyAlignment="1" applyProtection="1">
      <alignment horizontal="center" wrapTex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" fontId="3" fillId="0" borderId="24" xfId="0" applyNumberFormat="1" applyFont="1" applyFill="1" applyBorder="1" applyAlignment="1" applyProtection="1">
      <alignment horizontal="right"/>
      <protection/>
    </xf>
    <xf numFmtId="4" fontId="3" fillId="0" borderId="25" xfId="0" applyNumberFormat="1" applyFont="1" applyFill="1" applyBorder="1" applyAlignment="1" applyProtection="1">
      <alignment horizontal="right"/>
      <protection/>
    </xf>
    <xf numFmtId="49" fontId="3" fillId="0" borderId="18" xfId="0" applyNumberFormat="1" applyFont="1" applyFill="1" applyBorder="1" applyAlignment="1" applyProtection="1">
      <alignment horizontal="left" wrapText="1"/>
      <protection/>
    </xf>
    <xf numFmtId="49" fontId="3" fillId="0" borderId="54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173" fontId="3" fillId="0" borderId="18" xfId="0" applyNumberFormat="1" applyFont="1" applyFill="1" applyBorder="1" applyAlignment="1" applyProtection="1">
      <alignment horizontal="left" wrapText="1"/>
      <protection/>
    </xf>
    <xf numFmtId="0" fontId="3" fillId="0" borderId="55" xfId="0" applyFont="1" applyFill="1" applyBorder="1" applyAlignment="1" applyProtection="1">
      <alignment horizontal="left"/>
      <protection/>
    </xf>
    <xf numFmtId="0" fontId="3" fillId="0" borderId="56" xfId="0" applyFont="1" applyFill="1" applyBorder="1" applyAlignment="1" applyProtection="1">
      <alignment horizontal="center"/>
      <protection/>
    </xf>
    <xf numFmtId="49" fontId="3" fillId="0" borderId="56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49" fontId="3" fillId="0" borderId="57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49" fontId="3" fillId="0" borderId="6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48" xfId="0" applyNumberFormat="1" applyFont="1" applyFill="1" applyBorder="1" applyAlignment="1" applyProtection="1">
      <alignment horizontal="left" wrapText="1"/>
      <protection/>
    </xf>
    <xf numFmtId="49" fontId="3" fillId="0" borderId="48" xfId="0" applyNumberFormat="1" applyFont="1" applyFill="1" applyBorder="1" applyAlignment="1" applyProtection="1">
      <alignment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49" fontId="3" fillId="0" borderId="58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/>
      <protection/>
    </xf>
    <xf numFmtId="49" fontId="3" fillId="0" borderId="58" xfId="0" applyNumberFormat="1" applyFont="1" applyBorder="1" applyAlignment="1" applyProtection="1">
      <alignment horizontal="center" vertical="center"/>
      <protection/>
    </xf>
    <xf numFmtId="49" fontId="1" fillId="0" borderId="0" xfId="52" applyNumberFormat="1" applyFont="1" applyAlignment="1">
      <alignment horizontal="right"/>
      <protection/>
    </xf>
    <xf numFmtId="0" fontId="5" fillId="0" borderId="0" xfId="52" applyFont="1" applyBorder="1" applyAlignment="1">
      <alignment horizontal="center"/>
      <protection/>
    </xf>
    <xf numFmtId="0" fontId="1" fillId="0" borderId="59" xfId="52" applyFont="1" applyBorder="1" applyAlignment="1">
      <alignment horizontal="center" vertical="center" wrapText="1"/>
      <protection/>
    </xf>
    <xf numFmtId="0" fontId="1" fillId="0" borderId="60" xfId="52" applyFont="1" applyBorder="1" applyAlignment="1">
      <alignment horizontal="center" vertical="center" wrapText="1"/>
      <protection/>
    </xf>
    <xf numFmtId="0" fontId="1" fillId="0" borderId="54" xfId="52" applyFont="1" applyBorder="1" applyAlignment="1">
      <alignment horizontal="center" vertical="center" wrapText="1"/>
      <protection/>
    </xf>
    <xf numFmtId="0" fontId="1" fillId="0" borderId="57" xfId="52" applyFont="1" applyBorder="1" applyAlignment="1">
      <alignment horizontal="center" vertical="center" wrapText="1"/>
      <protection/>
    </xf>
    <xf numFmtId="0" fontId="1" fillId="0" borderId="58" xfId="52" applyFont="1" applyBorder="1" applyAlignment="1">
      <alignment horizontal="center" vertical="center" wrapText="1"/>
      <protection/>
    </xf>
    <xf numFmtId="0" fontId="1" fillId="0" borderId="20" xfId="52" applyFont="1" applyBorder="1" applyAlignment="1">
      <alignment horizontal="center" vertical="center" wrapText="1"/>
      <protection/>
    </xf>
    <xf numFmtId="0" fontId="1" fillId="0" borderId="62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49" fontId="1" fillId="0" borderId="57" xfId="52" applyNumberFormat="1" applyFont="1" applyBorder="1" applyAlignment="1">
      <alignment horizontal="center" vertical="center" wrapText="1"/>
      <protection/>
    </xf>
    <xf numFmtId="49" fontId="1" fillId="0" borderId="58" xfId="52" applyNumberFormat="1" applyFont="1" applyBorder="1" applyAlignment="1">
      <alignment horizontal="center" vertical="center" wrapText="1"/>
      <protection/>
    </xf>
    <xf numFmtId="49" fontId="1" fillId="0" borderId="20" xfId="52" applyNumberFormat="1" applyFont="1" applyBorder="1" applyAlignment="1">
      <alignment horizontal="center" vertical="center" wrapText="1"/>
      <protection/>
    </xf>
    <xf numFmtId="49" fontId="1" fillId="0" borderId="61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1" fillId="0" borderId="13" xfId="52" applyNumberFormat="1" applyFont="1" applyBorder="1" applyAlignment="1">
      <alignment horizontal="center" vertical="center" wrapText="1"/>
      <protection/>
    </xf>
    <xf numFmtId="4" fontId="3" fillId="33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showGridLines="0" tabSelected="1" zoomScalePageLayoutView="0" workbookViewId="0" topLeftCell="A287">
      <selection activeCell="E254" sqref="E254"/>
    </sheetView>
  </sheetViews>
  <sheetFormatPr defaultColWidth="9.140625" defaultRowHeight="12.75" customHeight="1"/>
  <cols>
    <col min="1" max="1" width="43.7109375" style="96" customWidth="1"/>
    <col min="2" max="2" width="8.140625" style="96" customWidth="1"/>
    <col min="3" max="3" width="26.140625" style="96" customWidth="1"/>
    <col min="4" max="4" width="21.00390625" style="96" customWidth="1"/>
    <col min="5" max="6" width="18.7109375" style="96" customWidth="1"/>
    <col min="7" max="7" width="8.8515625" style="96" customWidth="1"/>
    <col min="8" max="8" width="13.7109375" style="96" bestFit="1" customWidth="1"/>
    <col min="9" max="16384" width="8.8515625" style="96" customWidth="1"/>
  </cols>
  <sheetData>
    <row r="1" spans="1:6" ht="13.5">
      <c r="A1" s="135"/>
      <c r="B1" s="135"/>
      <c r="C1" s="135"/>
      <c r="D1" s="135"/>
      <c r="E1" s="95"/>
      <c r="F1" s="95"/>
    </row>
    <row r="2" spans="1:6" ht="18" customHeight="1" thickBot="1">
      <c r="A2" s="135" t="s">
        <v>0</v>
      </c>
      <c r="B2" s="135"/>
      <c r="C2" s="135"/>
      <c r="D2" s="135"/>
      <c r="E2" s="97"/>
      <c r="F2" s="98" t="s">
        <v>1</v>
      </c>
    </row>
    <row r="3" spans="1:6" ht="13.5">
      <c r="A3" s="99"/>
      <c r="B3" s="99"/>
      <c r="C3" s="99"/>
      <c r="D3" s="99"/>
      <c r="E3" s="100" t="s">
        <v>2</v>
      </c>
      <c r="F3" s="101" t="s">
        <v>3</v>
      </c>
    </row>
    <row r="4" spans="1:6" ht="13.5">
      <c r="A4" s="148" t="s">
        <v>1722</v>
      </c>
      <c r="B4" s="148"/>
      <c r="C4" s="148"/>
      <c r="D4" s="148"/>
      <c r="E4" s="97" t="s">
        <v>4</v>
      </c>
      <c r="F4" s="102">
        <v>44317</v>
      </c>
    </row>
    <row r="5" spans="1:6" ht="13.5">
      <c r="A5" s="148" t="s">
        <v>6</v>
      </c>
      <c r="B5" s="148"/>
      <c r="C5" s="148"/>
      <c r="D5" s="148"/>
      <c r="E5" s="97" t="s">
        <v>6</v>
      </c>
      <c r="F5" s="102" t="s">
        <v>7</v>
      </c>
    </row>
    <row r="6" spans="1:6" ht="13.5">
      <c r="A6" s="103"/>
      <c r="B6" s="103"/>
      <c r="C6" s="103"/>
      <c r="D6" s="103"/>
      <c r="E6" s="97" t="s">
        <v>8</v>
      </c>
      <c r="F6" s="104" t="s">
        <v>18</v>
      </c>
    </row>
    <row r="7" spans="1:6" ht="26.25" customHeight="1">
      <c r="A7" s="99" t="s">
        <v>9</v>
      </c>
      <c r="B7" s="149" t="s">
        <v>15</v>
      </c>
      <c r="C7" s="150"/>
      <c r="D7" s="150"/>
      <c r="E7" s="97" t="s">
        <v>10</v>
      </c>
      <c r="F7" s="104" t="s">
        <v>19</v>
      </c>
    </row>
    <row r="8" spans="1:6" ht="13.5" customHeight="1">
      <c r="A8" s="99" t="s">
        <v>11</v>
      </c>
      <c r="B8" s="151" t="s">
        <v>16</v>
      </c>
      <c r="C8" s="151"/>
      <c r="D8" s="151"/>
      <c r="E8" s="97" t="s">
        <v>12</v>
      </c>
      <c r="F8" s="105" t="s">
        <v>1720</v>
      </c>
    </row>
    <row r="9" spans="1:6" ht="13.5">
      <c r="A9" s="99" t="s">
        <v>1721</v>
      </c>
      <c r="B9" s="99"/>
      <c r="C9" s="99"/>
      <c r="D9" s="103"/>
      <c r="E9" s="97"/>
      <c r="F9" s="106"/>
    </row>
    <row r="10" spans="1:6" ht="14.25" thickBot="1">
      <c r="A10" s="99" t="s">
        <v>17</v>
      </c>
      <c r="B10" s="99"/>
      <c r="C10" s="107"/>
      <c r="D10" s="103"/>
      <c r="E10" s="97" t="s">
        <v>13</v>
      </c>
      <c r="F10" s="108" t="s">
        <v>14</v>
      </c>
    </row>
    <row r="11" spans="1:6" ht="20.25" customHeight="1" thickBot="1">
      <c r="A11" s="135" t="s">
        <v>20</v>
      </c>
      <c r="B11" s="135"/>
      <c r="C11" s="135"/>
      <c r="D11" s="135"/>
      <c r="E11" s="93"/>
      <c r="F11" s="94"/>
    </row>
    <row r="12" spans="1:6" ht="3.75" customHeight="1">
      <c r="A12" s="142" t="s">
        <v>21</v>
      </c>
      <c r="B12" s="136" t="s">
        <v>22</v>
      </c>
      <c r="C12" s="136" t="s">
        <v>23</v>
      </c>
      <c r="D12" s="139" t="s">
        <v>24</v>
      </c>
      <c r="E12" s="139" t="s">
        <v>25</v>
      </c>
      <c r="F12" s="145" t="s">
        <v>26</v>
      </c>
    </row>
    <row r="13" spans="1:6" ht="3" customHeight="1">
      <c r="A13" s="143"/>
      <c r="B13" s="137"/>
      <c r="C13" s="137"/>
      <c r="D13" s="140"/>
      <c r="E13" s="140"/>
      <c r="F13" s="146"/>
    </row>
    <row r="14" spans="1:6" ht="3" customHeight="1">
      <c r="A14" s="143"/>
      <c r="B14" s="137"/>
      <c r="C14" s="137"/>
      <c r="D14" s="140"/>
      <c r="E14" s="140"/>
      <c r="F14" s="146"/>
    </row>
    <row r="15" spans="1:6" ht="3" customHeight="1">
      <c r="A15" s="143"/>
      <c r="B15" s="137"/>
      <c r="C15" s="137"/>
      <c r="D15" s="140"/>
      <c r="E15" s="140"/>
      <c r="F15" s="146"/>
    </row>
    <row r="16" spans="1:6" ht="3" customHeight="1">
      <c r="A16" s="143"/>
      <c r="B16" s="137"/>
      <c r="C16" s="137"/>
      <c r="D16" s="140"/>
      <c r="E16" s="140"/>
      <c r="F16" s="146"/>
    </row>
    <row r="17" spans="1:6" ht="3" customHeight="1">
      <c r="A17" s="143"/>
      <c r="B17" s="137"/>
      <c r="C17" s="137"/>
      <c r="D17" s="140"/>
      <c r="E17" s="140"/>
      <c r="F17" s="146"/>
    </row>
    <row r="18" spans="1:6" ht="23.25" customHeight="1">
      <c r="A18" s="144"/>
      <c r="B18" s="138"/>
      <c r="C18" s="138"/>
      <c r="D18" s="141"/>
      <c r="E18" s="141"/>
      <c r="F18" s="147"/>
    </row>
    <row r="19" spans="1:6" ht="12" customHeight="1">
      <c r="A19" s="109">
        <v>1</v>
      </c>
      <c r="B19" s="110">
        <v>2</v>
      </c>
      <c r="C19" s="111">
        <v>3</v>
      </c>
      <c r="D19" s="112" t="s">
        <v>27</v>
      </c>
      <c r="E19" s="113" t="s">
        <v>28</v>
      </c>
      <c r="F19" s="114" t="s">
        <v>29</v>
      </c>
    </row>
    <row r="20" spans="1:6" ht="23.25" customHeight="1">
      <c r="A20" s="115" t="s">
        <v>30</v>
      </c>
      <c r="B20" s="116" t="s">
        <v>31</v>
      </c>
      <c r="C20" s="117" t="s">
        <v>32</v>
      </c>
      <c r="D20" s="118">
        <v>4073028896.12</v>
      </c>
      <c r="E20" s="119">
        <v>1232635262.83</v>
      </c>
      <c r="F20" s="118">
        <f>IF(OR(D20="-",IF(E20="-",0,E20)&gt;=IF(D20="-",0,D20)),"-",IF(D20="-",0,D20)-IF(E20="-",0,E20))</f>
        <v>2840393633.29</v>
      </c>
    </row>
    <row r="21" spans="1:6" ht="13.5">
      <c r="A21" s="120" t="s">
        <v>33</v>
      </c>
      <c r="B21" s="121"/>
      <c r="C21" s="122"/>
      <c r="D21" s="123"/>
      <c r="E21" s="123"/>
      <c r="F21" s="124"/>
    </row>
    <row r="22" spans="1:8" ht="17.25" customHeight="1">
      <c r="A22" s="125" t="s">
        <v>34</v>
      </c>
      <c r="B22" s="126" t="s">
        <v>31</v>
      </c>
      <c r="C22" s="127" t="s">
        <v>35</v>
      </c>
      <c r="D22" s="128">
        <v>837779496.12</v>
      </c>
      <c r="E22" s="128">
        <v>286376887.97</v>
      </c>
      <c r="F22" s="129">
        <f aca="true" t="shared" si="0" ref="F22:F85">IF(OR(D22="-",IF(E22="-",0,E22)&gt;=IF(D22="-",0,D22)),"-",IF(D22="-",0,D22)-IF(E22="-",0,E22))</f>
        <v>551402608.15</v>
      </c>
      <c r="H22" s="134"/>
    </row>
    <row r="23" spans="1:6" ht="17.25" customHeight="1">
      <c r="A23" s="125" t="s">
        <v>36</v>
      </c>
      <c r="B23" s="126" t="s">
        <v>31</v>
      </c>
      <c r="C23" s="127" t="s">
        <v>1630</v>
      </c>
      <c r="D23" s="128">
        <v>555966667</v>
      </c>
      <c r="E23" s="128">
        <v>162652970.75</v>
      </c>
      <c r="F23" s="129">
        <f t="shared" si="0"/>
        <v>393313696.25</v>
      </c>
    </row>
    <row r="24" spans="1:6" ht="17.25" customHeight="1">
      <c r="A24" s="125" t="s">
        <v>37</v>
      </c>
      <c r="B24" s="126" t="s">
        <v>31</v>
      </c>
      <c r="C24" s="127" t="s">
        <v>1631</v>
      </c>
      <c r="D24" s="128">
        <v>555966667</v>
      </c>
      <c r="E24" s="128">
        <v>162652970.75</v>
      </c>
      <c r="F24" s="129">
        <f t="shared" si="0"/>
        <v>393313696.25</v>
      </c>
    </row>
    <row r="25" spans="1:6" ht="100.5" customHeight="1">
      <c r="A25" s="130" t="s">
        <v>38</v>
      </c>
      <c r="B25" s="126" t="s">
        <v>31</v>
      </c>
      <c r="C25" s="127" t="s">
        <v>39</v>
      </c>
      <c r="D25" s="128" t="s">
        <v>42</v>
      </c>
      <c r="E25" s="128">
        <v>160045167.69</v>
      </c>
      <c r="F25" s="129" t="str">
        <f t="shared" si="0"/>
        <v>-</v>
      </c>
    </row>
    <row r="26" spans="1:6" ht="141.75" customHeight="1">
      <c r="A26" s="130" t="s">
        <v>40</v>
      </c>
      <c r="B26" s="126" t="s">
        <v>31</v>
      </c>
      <c r="C26" s="127" t="s">
        <v>41</v>
      </c>
      <c r="D26" s="128" t="s">
        <v>42</v>
      </c>
      <c r="E26" s="128">
        <v>159765681.95</v>
      </c>
      <c r="F26" s="129" t="str">
        <f t="shared" si="0"/>
        <v>-</v>
      </c>
    </row>
    <row r="27" spans="1:6" ht="112.5" customHeight="1">
      <c r="A27" s="130" t="s">
        <v>43</v>
      </c>
      <c r="B27" s="126" t="s">
        <v>31</v>
      </c>
      <c r="C27" s="127" t="s">
        <v>44</v>
      </c>
      <c r="D27" s="128" t="s">
        <v>42</v>
      </c>
      <c r="E27" s="128">
        <v>75118.37</v>
      </c>
      <c r="F27" s="129" t="str">
        <f t="shared" si="0"/>
        <v>-</v>
      </c>
    </row>
    <row r="28" spans="1:6" ht="135" customHeight="1">
      <c r="A28" s="130" t="s">
        <v>45</v>
      </c>
      <c r="B28" s="126" t="s">
        <v>31</v>
      </c>
      <c r="C28" s="127" t="s">
        <v>46</v>
      </c>
      <c r="D28" s="128" t="s">
        <v>42</v>
      </c>
      <c r="E28" s="128">
        <v>203723.58</v>
      </c>
      <c r="F28" s="129" t="str">
        <f t="shared" si="0"/>
        <v>-</v>
      </c>
    </row>
    <row r="29" spans="1:6" ht="105" customHeight="1">
      <c r="A29" s="130" t="s">
        <v>47</v>
      </c>
      <c r="B29" s="126" t="s">
        <v>31</v>
      </c>
      <c r="C29" s="127" t="s">
        <v>48</v>
      </c>
      <c r="D29" s="128" t="s">
        <v>42</v>
      </c>
      <c r="E29" s="128">
        <v>643.79</v>
      </c>
      <c r="F29" s="129" t="str">
        <f t="shared" si="0"/>
        <v>-</v>
      </c>
    </row>
    <row r="30" spans="1:6" ht="138" customHeight="1">
      <c r="A30" s="130" t="s">
        <v>49</v>
      </c>
      <c r="B30" s="126" t="s">
        <v>31</v>
      </c>
      <c r="C30" s="127" t="s">
        <v>50</v>
      </c>
      <c r="D30" s="128" t="s">
        <v>42</v>
      </c>
      <c r="E30" s="128">
        <v>344607.72</v>
      </c>
      <c r="F30" s="129" t="str">
        <f t="shared" si="0"/>
        <v>-</v>
      </c>
    </row>
    <row r="31" spans="1:6" ht="176.25" customHeight="1">
      <c r="A31" s="130" t="s">
        <v>51</v>
      </c>
      <c r="B31" s="126" t="s">
        <v>31</v>
      </c>
      <c r="C31" s="127" t="s">
        <v>52</v>
      </c>
      <c r="D31" s="128" t="s">
        <v>42</v>
      </c>
      <c r="E31" s="128">
        <v>342489.36</v>
      </c>
      <c r="F31" s="129" t="str">
        <f t="shared" si="0"/>
        <v>-</v>
      </c>
    </row>
    <row r="32" spans="1:6" ht="147" customHeight="1">
      <c r="A32" s="130" t="s">
        <v>53</v>
      </c>
      <c r="B32" s="126" t="s">
        <v>31</v>
      </c>
      <c r="C32" s="127" t="s">
        <v>54</v>
      </c>
      <c r="D32" s="128" t="s">
        <v>42</v>
      </c>
      <c r="E32" s="128">
        <v>411.46</v>
      </c>
      <c r="F32" s="129" t="str">
        <f t="shared" si="0"/>
        <v>-</v>
      </c>
    </row>
    <row r="33" spans="1:6" ht="177.75" customHeight="1">
      <c r="A33" s="130" t="s">
        <v>55</v>
      </c>
      <c r="B33" s="126" t="s">
        <v>31</v>
      </c>
      <c r="C33" s="127" t="s">
        <v>56</v>
      </c>
      <c r="D33" s="128" t="s">
        <v>42</v>
      </c>
      <c r="E33" s="128">
        <v>1706.9</v>
      </c>
      <c r="F33" s="129" t="str">
        <f t="shared" si="0"/>
        <v>-</v>
      </c>
    </row>
    <row r="34" spans="1:6" ht="65.25" customHeight="1">
      <c r="A34" s="125" t="s">
        <v>57</v>
      </c>
      <c r="B34" s="126" t="s">
        <v>31</v>
      </c>
      <c r="C34" s="127" t="s">
        <v>58</v>
      </c>
      <c r="D34" s="128" t="s">
        <v>42</v>
      </c>
      <c r="E34" s="128">
        <v>1952270.23</v>
      </c>
      <c r="F34" s="129" t="str">
        <f t="shared" si="0"/>
        <v>-</v>
      </c>
    </row>
    <row r="35" spans="1:6" ht="108" customHeight="1">
      <c r="A35" s="125" t="s">
        <v>59</v>
      </c>
      <c r="B35" s="126" t="s">
        <v>31</v>
      </c>
      <c r="C35" s="127" t="s">
        <v>60</v>
      </c>
      <c r="D35" s="128" t="s">
        <v>42</v>
      </c>
      <c r="E35" s="128">
        <v>1612001.04</v>
      </c>
      <c r="F35" s="129" t="str">
        <f t="shared" si="0"/>
        <v>-</v>
      </c>
    </row>
    <row r="36" spans="1:6" ht="78" customHeight="1">
      <c r="A36" s="125" t="s">
        <v>61</v>
      </c>
      <c r="B36" s="126" t="s">
        <v>31</v>
      </c>
      <c r="C36" s="127" t="s">
        <v>62</v>
      </c>
      <c r="D36" s="128" t="s">
        <v>42</v>
      </c>
      <c r="E36" s="128">
        <v>317331.65</v>
      </c>
      <c r="F36" s="129" t="str">
        <f t="shared" si="0"/>
        <v>-</v>
      </c>
    </row>
    <row r="37" spans="1:6" ht="109.5" customHeight="1">
      <c r="A37" s="125" t="s">
        <v>63</v>
      </c>
      <c r="B37" s="126" t="s">
        <v>31</v>
      </c>
      <c r="C37" s="127" t="s">
        <v>64</v>
      </c>
      <c r="D37" s="128" t="s">
        <v>42</v>
      </c>
      <c r="E37" s="128">
        <v>22937.54</v>
      </c>
      <c r="F37" s="129" t="str">
        <f t="shared" si="0"/>
        <v>-</v>
      </c>
    </row>
    <row r="38" spans="1:6" ht="66.75" customHeight="1">
      <c r="A38" s="125" t="s">
        <v>65</v>
      </c>
      <c r="B38" s="126" t="s">
        <v>31</v>
      </c>
      <c r="C38" s="127" t="s">
        <v>66</v>
      </c>
      <c r="D38" s="128" t="s">
        <v>42</v>
      </c>
      <c r="E38" s="128">
        <v>310925.11</v>
      </c>
      <c r="F38" s="129" t="str">
        <f t="shared" si="0"/>
        <v>-</v>
      </c>
    </row>
    <row r="39" spans="1:6" ht="102" customHeight="1">
      <c r="A39" s="125" t="s">
        <v>67</v>
      </c>
      <c r="B39" s="126" t="s">
        <v>31</v>
      </c>
      <c r="C39" s="127" t="s">
        <v>68</v>
      </c>
      <c r="D39" s="128" t="s">
        <v>42</v>
      </c>
      <c r="E39" s="128">
        <v>310925.11</v>
      </c>
      <c r="F39" s="129" t="str">
        <f t="shared" si="0"/>
        <v>-</v>
      </c>
    </row>
    <row r="40" spans="1:6" ht="54" customHeight="1">
      <c r="A40" s="125" t="s">
        <v>69</v>
      </c>
      <c r="B40" s="126" t="s">
        <v>31</v>
      </c>
      <c r="C40" s="127" t="s">
        <v>1632</v>
      </c>
      <c r="D40" s="128">
        <v>11929206</v>
      </c>
      <c r="E40" s="128">
        <v>3678714.08</v>
      </c>
      <c r="F40" s="129">
        <f t="shared" si="0"/>
        <v>8250491.92</v>
      </c>
    </row>
    <row r="41" spans="1:6" ht="54" customHeight="1">
      <c r="A41" s="125" t="s">
        <v>70</v>
      </c>
      <c r="B41" s="126" t="s">
        <v>31</v>
      </c>
      <c r="C41" s="127" t="s">
        <v>1633</v>
      </c>
      <c r="D41" s="128">
        <v>11929206</v>
      </c>
      <c r="E41" s="128">
        <v>3678714.08</v>
      </c>
      <c r="F41" s="129">
        <f t="shared" si="0"/>
        <v>8250491.92</v>
      </c>
    </row>
    <row r="42" spans="1:6" ht="93" customHeight="1">
      <c r="A42" s="125" t="s">
        <v>71</v>
      </c>
      <c r="B42" s="126" t="s">
        <v>31</v>
      </c>
      <c r="C42" s="127" t="s">
        <v>1634</v>
      </c>
      <c r="D42" s="128" t="s">
        <v>42</v>
      </c>
      <c r="E42" s="128">
        <v>1662065.32</v>
      </c>
      <c r="F42" s="129" t="str">
        <f t="shared" si="0"/>
        <v>-</v>
      </c>
    </row>
    <row r="43" spans="1:6" ht="149.25" customHeight="1">
      <c r="A43" s="130" t="s">
        <v>72</v>
      </c>
      <c r="B43" s="126" t="s">
        <v>31</v>
      </c>
      <c r="C43" s="127" t="s">
        <v>73</v>
      </c>
      <c r="D43" s="128" t="s">
        <v>42</v>
      </c>
      <c r="E43" s="128">
        <v>1662065.32</v>
      </c>
      <c r="F43" s="129" t="str">
        <f t="shared" si="0"/>
        <v>-</v>
      </c>
    </row>
    <row r="44" spans="1:6" ht="111" customHeight="1">
      <c r="A44" s="130" t="s">
        <v>74</v>
      </c>
      <c r="B44" s="126" t="s">
        <v>31</v>
      </c>
      <c r="C44" s="127" t="s">
        <v>1635</v>
      </c>
      <c r="D44" s="128" t="s">
        <v>42</v>
      </c>
      <c r="E44" s="128">
        <v>12272.52</v>
      </c>
      <c r="F44" s="129" t="str">
        <f t="shared" si="0"/>
        <v>-</v>
      </c>
    </row>
    <row r="45" spans="1:6" ht="165" customHeight="1">
      <c r="A45" s="130" t="s">
        <v>75</v>
      </c>
      <c r="B45" s="126" t="s">
        <v>31</v>
      </c>
      <c r="C45" s="127" t="s">
        <v>76</v>
      </c>
      <c r="D45" s="128" t="s">
        <v>42</v>
      </c>
      <c r="E45" s="128">
        <v>12272.52</v>
      </c>
      <c r="F45" s="129" t="str">
        <f t="shared" si="0"/>
        <v>-</v>
      </c>
    </row>
    <row r="46" spans="1:6" ht="99" customHeight="1">
      <c r="A46" s="125" t="s">
        <v>77</v>
      </c>
      <c r="B46" s="126" t="s">
        <v>31</v>
      </c>
      <c r="C46" s="127" t="s">
        <v>1636</v>
      </c>
      <c r="D46" s="128" t="s">
        <v>42</v>
      </c>
      <c r="E46" s="128">
        <v>2306166.01</v>
      </c>
      <c r="F46" s="129" t="str">
        <f t="shared" si="0"/>
        <v>-</v>
      </c>
    </row>
    <row r="47" spans="1:6" ht="147" customHeight="1">
      <c r="A47" s="130" t="s">
        <v>78</v>
      </c>
      <c r="B47" s="126" t="s">
        <v>31</v>
      </c>
      <c r="C47" s="127" t="s">
        <v>79</v>
      </c>
      <c r="D47" s="128" t="s">
        <v>42</v>
      </c>
      <c r="E47" s="128">
        <v>2306166.01</v>
      </c>
      <c r="F47" s="129" t="str">
        <f t="shared" si="0"/>
        <v>-</v>
      </c>
    </row>
    <row r="48" spans="1:6" ht="93.75" customHeight="1">
      <c r="A48" s="125" t="s">
        <v>80</v>
      </c>
      <c r="B48" s="126" t="s">
        <v>31</v>
      </c>
      <c r="C48" s="127" t="s">
        <v>1637</v>
      </c>
      <c r="D48" s="128" t="s">
        <v>42</v>
      </c>
      <c r="E48" s="128">
        <v>-301789.77</v>
      </c>
      <c r="F48" s="129" t="str">
        <f t="shared" si="0"/>
        <v>-</v>
      </c>
    </row>
    <row r="49" spans="1:6" ht="147.75" customHeight="1">
      <c r="A49" s="130" t="s">
        <v>81</v>
      </c>
      <c r="B49" s="126" t="s">
        <v>31</v>
      </c>
      <c r="C49" s="127" t="s">
        <v>82</v>
      </c>
      <c r="D49" s="128" t="s">
        <v>42</v>
      </c>
      <c r="E49" s="128">
        <v>-301789.77</v>
      </c>
      <c r="F49" s="129" t="str">
        <f t="shared" si="0"/>
        <v>-</v>
      </c>
    </row>
    <row r="50" spans="1:6" ht="13.5">
      <c r="A50" s="125" t="s">
        <v>83</v>
      </c>
      <c r="B50" s="126" t="s">
        <v>31</v>
      </c>
      <c r="C50" s="127" t="s">
        <v>1638</v>
      </c>
      <c r="D50" s="128">
        <v>120537000</v>
      </c>
      <c r="E50" s="128">
        <v>66691142.21</v>
      </c>
      <c r="F50" s="129">
        <f t="shared" si="0"/>
        <v>53845857.79</v>
      </c>
    </row>
    <row r="51" spans="1:6" ht="38.25" customHeight="1">
      <c r="A51" s="125" t="s">
        <v>84</v>
      </c>
      <c r="B51" s="126" t="s">
        <v>31</v>
      </c>
      <c r="C51" s="127" t="s">
        <v>1639</v>
      </c>
      <c r="D51" s="128">
        <v>115000000</v>
      </c>
      <c r="E51" s="128">
        <v>57585719.18</v>
      </c>
      <c r="F51" s="129">
        <f t="shared" si="0"/>
        <v>57414280.82</v>
      </c>
    </row>
    <row r="52" spans="1:6" ht="48" customHeight="1">
      <c r="A52" s="125" t="s">
        <v>85</v>
      </c>
      <c r="B52" s="126" t="s">
        <v>31</v>
      </c>
      <c r="C52" s="127" t="s">
        <v>1640</v>
      </c>
      <c r="D52" s="128" t="s">
        <v>42</v>
      </c>
      <c r="E52" s="128">
        <v>44720444.74</v>
      </c>
      <c r="F52" s="129" t="str">
        <f t="shared" si="0"/>
        <v>-</v>
      </c>
    </row>
    <row r="53" spans="1:6" ht="56.25" customHeight="1">
      <c r="A53" s="125" t="s">
        <v>85</v>
      </c>
      <c r="B53" s="126" t="s">
        <v>31</v>
      </c>
      <c r="C53" s="127" t="s">
        <v>86</v>
      </c>
      <c r="D53" s="128" t="s">
        <v>42</v>
      </c>
      <c r="E53" s="128">
        <v>44731717.41</v>
      </c>
      <c r="F53" s="129" t="str">
        <f t="shared" si="0"/>
        <v>-</v>
      </c>
    </row>
    <row r="54" spans="1:6" ht="64.5" customHeight="1">
      <c r="A54" s="125" t="s">
        <v>87</v>
      </c>
      <c r="B54" s="126" t="s">
        <v>31</v>
      </c>
      <c r="C54" s="127" t="s">
        <v>88</v>
      </c>
      <c r="D54" s="128" t="s">
        <v>42</v>
      </c>
      <c r="E54" s="128">
        <v>-11272.67</v>
      </c>
      <c r="F54" s="129" t="str">
        <f t="shared" si="0"/>
        <v>-</v>
      </c>
    </row>
    <row r="55" spans="1:6" ht="54.75">
      <c r="A55" s="125" t="s">
        <v>89</v>
      </c>
      <c r="B55" s="126" t="s">
        <v>31</v>
      </c>
      <c r="C55" s="127" t="s">
        <v>1641</v>
      </c>
      <c r="D55" s="128" t="s">
        <v>42</v>
      </c>
      <c r="E55" s="128">
        <v>12857867.02</v>
      </c>
      <c r="F55" s="129" t="str">
        <f t="shared" si="0"/>
        <v>-</v>
      </c>
    </row>
    <row r="56" spans="1:6" ht="82.5">
      <c r="A56" s="125" t="s">
        <v>90</v>
      </c>
      <c r="B56" s="126" t="s">
        <v>31</v>
      </c>
      <c r="C56" s="127" t="s">
        <v>91</v>
      </c>
      <c r="D56" s="128" t="s">
        <v>42</v>
      </c>
      <c r="E56" s="128">
        <v>12857867.02</v>
      </c>
      <c r="F56" s="129" t="str">
        <f t="shared" si="0"/>
        <v>-</v>
      </c>
    </row>
    <row r="57" spans="1:6" ht="54.75">
      <c r="A57" s="125" t="s">
        <v>92</v>
      </c>
      <c r="B57" s="126" t="s">
        <v>31</v>
      </c>
      <c r="C57" s="127" t="s">
        <v>93</v>
      </c>
      <c r="D57" s="128" t="s">
        <v>42</v>
      </c>
      <c r="E57" s="128">
        <v>7407.42</v>
      </c>
      <c r="F57" s="129" t="str">
        <f t="shared" si="0"/>
        <v>-</v>
      </c>
    </row>
    <row r="58" spans="1:6" ht="94.5" customHeight="1">
      <c r="A58" s="125" t="s">
        <v>94</v>
      </c>
      <c r="B58" s="126" t="s">
        <v>31</v>
      </c>
      <c r="C58" s="127" t="s">
        <v>95</v>
      </c>
      <c r="D58" s="128" t="s">
        <v>42</v>
      </c>
      <c r="E58" s="128">
        <v>1125.6</v>
      </c>
      <c r="F58" s="129" t="str">
        <f t="shared" si="0"/>
        <v>-</v>
      </c>
    </row>
    <row r="59" spans="1:6" ht="66.75" customHeight="1">
      <c r="A59" s="125" t="s">
        <v>96</v>
      </c>
      <c r="B59" s="126" t="s">
        <v>31</v>
      </c>
      <c r="C59" s="127" t="s">
        <v>97</v>
      </c>
      <c r="D59" s="128" t="s">
        <v>42</v>
      </c>
      <c r="E59" s="128">
        <v>6281.82</v>
      </c>
      <c r="F59" s="129" t="str">
        <f t="shared" si="0"/>
        <v>-</v>
      </c>
    </row>
    <row r="60" spans="1:6" ht="39.75" customHeight="1">
      <c r="A60" s="125" t="s">
        <v>98</v>
      </c>
      <c r="B60" s="126" t="s">
        <v>31</v>
      </c>
      <c r="C60" s="127" t="s">
        <v>1642</v>
      </c>
      <c r="D60" s="128">
        <v>3000000</v>
      </c>
      <c r="E60" s="128">
        <v>5067961.39</v>
      </c>
      <c r="F60" s="129" t="str">
        <f t="shared" si="0"/>
        <v>-</v>
      </c>
    </row>
    <row r="61" spans="1:6" ht="43.5" customHeight="1">
      <c r="A61" s="125" t="s">
        <v>98</v>
      </c>
      <c r="B61" s="126" t="s">
        <v>31</v>
      </c>
      <c r="C61" s="127" t="s">
        <v>99</v>
      </c>
      <c r="D61" s="128" t="s">
        <v>42</v>
      </c>
      <c r="E61" s="128">
        <v>5071524.49</v>
      </c>
      <c r="F61" s="129" t="str">
        <f t="shared" si="0"/>
        <v>-</v>
      </c>
    </row>
    <row r="62" spans="1:6" ht="78.75" customHeight="1">
      <c r="A62" s="125" t="s">
        <v>100</v>
      </c>
      <c r="B62" s="126" t="s">
        <v>31</v>
      </c>
      <c r="C62" s="127" t="s">
        <v>101</v>
      </c>
      <c r="D62" s="128" t="s">
        <v>42</v>
      </c>
      <c r="E62" s="128">
        <v>5053049.27</v>
      </c>
      <c r="F62" s="129" t="str">
        <f t="shared" si="0"/>
        <v>-</v>
      </c>
    </row>
    <row r="63" spans="1:6" ht="51" customHeight="1">
      <c r="A63" s="125" t="s">
        <v>102</v>
      </c>
      <c r="B63" s="126" t="s">
        <v>31</v>
      </c>
      <c r="C63" s="127" t="s">
        <v>103</v>
      </c>
      <c r="D63" s="128" t="s">
        <v>42</v>
      </c>
      <c r="E63" s="128">
        <v>12517.09</v>
      </c>
      <c r="F63" s="129" t="str">
        <f t="shared" si="0"/>
        <v>-</v>
      </c>
    </row>
    <row r="64" spans="1:6" ht="81.75" customHeight="1">
      <c r="A64" s="125" t="s">
        <v>104</v>
      </c>
      <c r="B64" s="126" t="s">
        <v>31</v>
      </c>
      <c r="C64" s="127" t="s">
        <v>105</v>
      </c>
      <c r="D64" s="128" t="s">
        <v>42</v>
      </c>
      <c r="E64" s="128">
        <v>5958.13</v>
      </c>
      <c r="F64" s="129" t="str">
        <f t="shared" si="0"/>
        <v>-</v>
      </c>
    </row>
    <row r="65" spans="1:6" ht="54.75" customHeight="1">
      <c r="A65" s="125" t="s">
        <v>106</v>
      </c>
      <c r="B65" s="126" t="s">
        <v>31</v>
      </c>
      <c r="C65" s="127" t="s">
        <v>107</v>
      </c>
      <c r="D65" s="128" t="s">
        <v>42</v>
      </c>
      <c r="E65" s="128">
        <v>-3563.1</v>
      </c>
      <c r="F65" s="129" t="str">
        <f t="shared" si="0"/>
        <v>-</v>
      </c>
    </row>
    <row r="66" spans="1:6" ht="69" customHeight="1">
      <c r="A66" s="125" t="s">
        <v>108</v>
      </c>
      <c r="B66" s="126" t="s">
        <v>31</v>
      </c>
      <c r="C66" s="127" t="s">
        <v>109</v>
      </c>
      <c r="D66" s="128" t="s">
        <v>42</v>
      </c>
      <c r="E66" s="128">
        <v>-3563.1</v>
      </c>
      <c r="F66" s="129" t="str">
        <f t="shared" si="0"/>
        <v>-</v>
      </c>
    </row>
    <row r="67" spans="1:6" ht="19.5" customHeight="1">
      <c r="A67" s="125" t="s">
        <v>110</v>
      </c>
      <c r="B67" s="126" t="s">
        <v>31</v>
      </c>
      <c r="C67" s="127" t="s">
        <v>1643</v>
      </c>
      <c r="D67" s="128">
        <v>15000</v>
      </c>
      <c r="E67" s="128">
        <v>324.52</v>
      </c>
      <c r="F67" s="129">
        <f t="shared" si="0"/>
        <v>14675.48</v>
      </c>
    </row>
    <row r="68" spans="1:6" ht="19.5" customHeight="1">
      <c r="A68" s="125" t="s">
        <v>110</v>
      </c>
      <c r="B68" s="126" t="s">
        <v>31</v>
      </c>
      <c r="C68" s="127" t="s">
        <v>111</v>
      </c>
      <c r="D68" s="128" t="s">
        <v>42</v>
      </c>
      <c r="E68" s="128">
        <v>324.52</v>
      </c>
      <c r="F68" s="129" t="str">
        <f t="shared" si="0"/>
        <v>-</v>
      </c>
    </row>
    <row r="69" spans="1:6" ht="66" customHeight="1">
      <c r="A69" s="125" t="s">
        <v>112</v>
      </c>
      <c r="B69" s="126" t="s">
        <v>31</v>
      </c>
      <c r="C69" s="127" t="s">
        <v>113</v>
      </c>
      <c r="D69" s="128" t="s">
        <v>42</v>
      </c>
      <c r="E69" s="128">
        <v>147</v>
      </c>
      <c r="F69" s="129" t="str">
        <f t="shared" si="0"/>
        <v>-</v>
      </c>
    </row>
    <row r="70" spans="1:6" ht="34.5" customHeight="1">
      <c r="A70" s="125" t="s">
        <v>114</v>
      </c>
      <c r="B70" s="126" t="s">
        <v>31</v>
      </c>
      <c r="C70" s="127" t="s">
        <v>115</v>
      </c>
      <c r="D70" s="128" t="s">
        <v>42</v>
      </c>
      <c r="E70" s="128">
        <v>177.52</v>
      </c>
      <c r="F70" s="129" t="str">
        <f t="shared" si="0"/>
        <v>-</v>
      </c>
    </row>
    <row r="71" spans="1:6" ht="34.5" customHeight="1">
      <c r="A71" s="125" t="s">
        <v>116</v>
      </c>
      <c r="B71" s="126" t="s">
        <v>31</v>
      </c>
      <c r="C71" s="127" t="s">
        <v>1644</v>
      </c>
      <c r="D71" s="128">
        <v>2522000</v>
      </c>
      <c r="E71" s="128">
        <v>4037137.12</v>
      </c>
      <c r="F71" s="129" t="str">
        <f t="shared" si="0"/>
        <v>-</v>
      </c>
    </row>
    <row r="72" spans="1:6" ht="53.25" customHeight="1">
      <c r="A72" s="125" t="s">
        <v>117</v>
      </c>
      <c r="B72" s="126" t="s">
        <v>31</v>
      </c>
      <c r="C72" s="127" t="s">
        <v>118</v>
      </c>
      <c r="D72" s="128" t="s">
        <v>42</v>
      </c>
      <c r="E72" s="128">
        <v>4037137.12</v>
      </c>
      <c r="F72" s="129" t="str">
        <f t="shared" si="0"/>
        <v>-</v>
      </c>
    </row>
    <row r="73" spans="1:6" ht="91.5" customHeight="1">
      <c r="A73" s="125" t="s">
        <v>119</v>
      </c>
      <c r="B73" s="126" t="s">
        <v>31</v>
      </c>
      <c r="C73" s="127" t="s">
        <v>120</v>
      </c>
      <c r="D73" s="128" t="s">
        <v>42</v>
      </c>
      <c r="E73" s="128">
        <v>4035349.32</v>
      </c>
      <c r="F73" s="129" t="str">
        <f t="shared" si="0"/>
        <v>-</v>
      </c>
    </row>
    <row r="74" spans="1:6" ht="66" customHeight="1">
      <c r="A74" s="125" t="s">
        <v>121</v>
      </c>
      <c r="B74" s="126" t="s">
        <v>31</v>
      </c>
      <c r="C74" s="127" t="s">
        <v>122</v>
      </c>
      <c r="D74" s="128" t="s">
        <v>42</v>
      </c>
      <c r="E74" s="128">
        <v>1787.8</v>
      </c>
      <c r="F74" s="129" t="str">
        <f t="shared" si="0"/>
        <v>-</v>
      </c>
    </row>
    <row r="75" spans="1:6" ht="16.5" customHeight="1">
      <c r="A75" s="125" t="s">
        <v>123</v>
      </c>
      <c r="B75" s="126" t="s">
        <v>31</v>
      </c>
      <c r="C75" s="127" t="s">
        <v>1645</v>
      </c>
      <c r="D75" s="128">
        <v>58850000</v>
      </c>
      <c r="E75" s="128">
        <v>11588827.75</v>
      </c>
      <c r="F75" s="129">
        <f t="shared" si="0"/>
        <v>47261172.25</v>
      </c>
    </row>
    <row r="76" spans="1:6" ht="19.5" customHeight="1">
      <c r="A76" s="125" t="s">
        <v>124</v>
      </c>
      <c r="B76" s="126" t="s">
        <v>31</v>
      </c>
      <c r="C76" s="127" t="s">
        <v>1646</v>
      </c>
      <c r="D76" s="128">
        <v>21000000</v>
      </c>
      <c r="E76" s="128">
        <v>2408145.27</v>
      </c>
      <c r="F76" s="129">
        <f t="shared" si="0"/>
        <v>18591854.73</v>
      </c>
    </row>
    <row r="77" spans="1:6" ht="67.5" customHeight="1">
      <c r="A77" s="125" t="s">
        <v>125</v>
      </c>
      <c r="B77" s="126" t="s">
        <v>31</v>
      </c>
      <c r="C77" s="127" t="s">
        <v>126</v>
      </c>
      <c r="D77" s="128" t="s">
        <v>42</v>
      </c>
      <c r="E77" s="128">
        <v>2408145.27</v>
      </c>
      <c r="F77" s="129" t="str">
        <f t="shared" si="0"/>
        <v>-</v>
      </c>
    </row>
    <row r="78" spans="1:6" ht="96">
      <c r="A78" s="125" t="s">
        <v>127</v>
      </c>
      <c r="B78" s="126" t="s">
        <v>31</v>
      </c>
      <c r="C78" s="127" t="s">
        <v>128</v>
      </c>
      <c r="D78" s="128" t="s">
        <v>42</v>
      </c>
      <c r="E78" s="128">
        <v>2295576.64</v>
      </c>
      <c r="F78" s="129" t="str">
        <f t="shared" si="0"/>
        <v>-</v>
      </c>
    </row>
    <row r="79" spans="1:6" ht="81.75" customHeight="1">
      <c r="A79" s="125" t="s">
        <v>129</v>
      </c>
      <c r="B79" s="126" t="s">
        <v>31</v>
      </c>
      <c r="C79" s="127" t="s">
        <v>130</v>
      </c>
      <c r="D79" s="128" t="s">
        <v>42</v>
      </c>
      <c r="E79" s="128">
        <v>112569.03</v>
      </c>
      <c r="F79" s="129" t="str">
        <f t="shared" si="0"/>
        <v>-</v>
      </c>
    </row>
    <row r="80" spans="1:6" ht="78" customHeight="1">
      <c r="A80" s="125" t="s">
        <v>131</v>
      </c>
      <c r="B80" s="126" t="s">
        <v>31</v>
      </c>
      <c r="C80" s="127" t="s">
        <v>132</v>
      </c>
      <c r="D80" s="128" t="s">
        <v>42</v>
      </c>
      <c r="E80" s="128">
        <v>-0.4</v>
      </c>
      <c r="F80" s="129" t="str">
        <f t="shared" si="0"/>
        <v>-</v>
      </c>
    </row>
    <row r="81" spans="1:6" ht="18" customHeight="1">
      <c r="A81" s="125" t="s">
        <v>133</v>
      </c>
      <c r="B81" s="126" t="s">
        <v>31</v>
      </c>
      <c r="C81" s="127" t="s">
        <v>1647</v>
      </c>
      <c r="D81" s="128">
        <v>37850000</v>
      </c>
      <c r="E81" s="128">
        <v>9180682.48</v>
      </c>
      <c r="F81" s="129">
        <f t="shared" si="0"/>
        <v>28669317.52</v>
      </c>
    </row>
    <row r="82" spans="1:6" ht="18" customHeight="1">
      <c r="A82" s="125" t="s">
        <v>134</v>
      </c>
      <c r="B82" s="126" t="s">
        <v>31</v>
      </c>
      <c r="C82" s="127" t="s">
        <v>1648</v>
      </c>
      <c r="D82" s="128" t="s">
        <v>42</v>
      </c>
      <c r="E82" s="128">
        <v>9027758.82</v>
      </c>
      <c r="F82" s="129" t="str">
        <f t="shared" si="0"/>
        <v>-</v>
      </c>
    </row>
    <row r="83" spans="1:6" ht="53.25" customHeight="1">
      <c r="A83" s="125" t="s">
        <v>135</v>
      </c>
      <c r="B83" s="126" t="s">
        <v>31</v>
      </c>
      <c r="C83" s="127" t="s">
        <v>136</v>
      </c>
      <c r="D83" s="128" t="s">
        <v>42</v>
      </c>
      <c r="E83" s="128">
        <v>9027758.82</v>
      </c>
      <c r="F83" s="129" t="str">
        <f t="shared" si="0"/>
        <v>-</v>
      </c>
    </row>
    <row r="84" spans="1:6" ht="20.25" customHeight="1">
      <c r="A84" s="125" t="s">
        <v>137</v>
      </c>
      <c r="B84" s="126" t="s">
        <v>31</v>
      </c>
      <c r="C84" s="127" t="s">
        <v>1649</v>
      </c>
      <c r="D84" s="128" t="s">
        <v>42</v>
      </c>
      <c r="E84" s="128">
        <v>152923.66</v>
      </c>
      <c r="F84" s="129" t="str">
        <f t="shared" si="0"/>
        <v>-</v>
      </c>
    </row>
    <row r="85" spans="1:6" ht="51" customHeight="1">
      <c r="A85" s="125" t="s">
        <v>138</v>
      </c>
      <c r="B85" s="126" t="s">
        <v>31</v>
      </c>
      <c r="C85" s="127" t="s">
        <v>139</v>
      </c>
      <c r="D85" s="128" t="s">
        <v>42</v>
      </c>
      <c r="E85" s="128">
        <v>152923.66</v>
      </c>
      <c r="F85" s="129" t="str">
        <f t="shared" si="0"/>
        <v>-</v>
      </c>
    </row>
    <row r="86" spans="1:6" ht="19.5" customHeight="1">
      <c r="A86" s="125" t="s">
        <v>140</v>
      </c>
      <c r="B86" s="126" t="s">
        <v>31</v>
      </c>
      <c r="C86" s="127" t="s">
        <v>141</v>
      </c>
      <c r="D86" s="128">
        <v>10100000</v>
      </c>
      <c r="E86" s="128">
        <v>3292470.03</v>
      </c>
      <c r="F86" s="129">
        <f aca="true" t="shared" si="1" ref="F86:F145">IF(OR(D86="-",IF(E86="-",0,E86)&gt;=IF(D86="-",0,D86)),"-",IF(D86="-",0,D86)-IF(E86="-",0,E86))</f>
        <v>6807529.970000001</v>
      </c>
    </row>
    <row r="87" spans="1:6" ht="51" customHeight="1">
      <c r="A87" s="125" t="s">
        <v>142</v>
      </c>
      <c r="B87" s="126" t="s">
        <v>31</v>
      </c>
      <c r="C87" s="127" t="s">
        <v>1650</v>
      </c>
      <c r="D87" s="128">
        <v>9878500</v>
      </c>
      <c r="E87" s="128">
        <v>3245470.03</v>
      </c>
      <c r="F87" s="129">
        <f t="shared" si="1"/>
        <v>6633029.970000001</v>
      </c>
    </row>
    <row r="88" spans="1:6" ht="67.5" customHeight="1">
      <c r="A88" s="125" t="s">
        <v>143</v>
      </c>
      <c r="B88" s="126" t="s">
        <v>31</v>
      </c>
      <c r="C88" s="127" t="s">
        <v>144</v>
      </c>
      <c r="D88" s="128" t="s">
        <v>42</v>
      </c>
      <c r="E88" s="128">
        <v>3245470.03</v>
      </c>
      <c r="F88" s="129" t="str">
        <f t="shared" si="1"/>
        <v>-</v>
      </c>
    </row>
    <row r="89" spans="1:6" ht="82.5">
      <c r="A89" s="125" t="s">
        <v>145</v>
      </c>
      <c r="B89" s="126" t="s">
        <v>31</v>
      </c>
      <c r="C89" s="127" t="s">
        <v>146</v>
      </c>
      <c r="D89" s="128" t="s">
        <v>42</v>
      </c>
      <c r="E89" s="128">
        <v>2934334.28</v>
      </c>
      <c r="F89" s="129" t="str">
        <f t="shared" si="1"/>
        <v>-</v>
      </c>
    </row>
    <row r="90" spans="1:6" ht="105.75" customHeight="1">
      <c r="A90" s="130" t="s">
        <v>147</v>
      </c>
      <c r="B90" s="126" t="s">
        <v>31</v>
      </c>
      <c r="C90" s="127" t="s">
        <v>148</v>
      </c>
      <c r="D90" s="128" t="s">
        <v>42</v>
      </c>
      <c r="E90" s="128">
        <v>279538.16</v>
      </c>
      <c r="F90" s="129" t="str">
        <f t="shared" si="1"/>
        <v>-</v>
      </c>
    </row>
    <row r="91" spans="1:6" ht="81.75" customHeight="1">
      <c r="A91" s="125" t="s">
        <v>149</v>
      </c>
      <c r="B91" s="126" t="s">
        <v>31</v>
      </c>
      <c r="C91" s="127" t="s">
        <v>150</v>
      </c>
      <c r="D91" s="128" t="s">
        <v>42</v>
      </c>
      <c r="E91" s="128">
        <v>31597.59</v>
      </c>
      <c r="F91" s="129" t="str">
        <f t="shared" si="1"/>
        <v>-</v>
      </c>
    </row>
    <row r="92" spans="1:6" ht="96">
      <c r="A92" s="125" t="s">
        <v>151</v>
      </c>
      <c r="B92" s="126" t="s">
        <v>31</v>
      </c>
      <c r="C92" s="127" t="s">
        <v>1651</v>
      </c>
      <c r="D92" s="128">
        <v>100000</v>
      </c>
      <c r="E92" s="128" t="s">
        <v>42</v>
      </c>
      <c r="F92" s="129">
        <f t="shared" si="1"/>
        <v>100000</v>
      </c>
    </row>
    <row r="93" spans="1:6" ht="53.25" customHeight="1">
      <c r="A93" s="125" t="s">
        <v>152</v>
      </c>
      <c r="B93" s="126" t="s">
        <v>31</v>
      </c>
      <c r="C93" s="127" t="s">
        <v>153</v>
      </c>
      <c r="D93" s="128">
        <v>121500</v>
      </c>
      <c r="E93" s="128">
        <v>47000</v>
      </c>
      <c r="F93" s="129">
        <f t="shared" si="1"/>
        <v>74500</v>
      </c>
    </row>
    <row r="94" spans="1:6" ht="41.25">
      <c r="A94" s="125" t="s">
        <v>154</v>
      </c>
      <c r="B94" s="126" t="s">
        <v>31</v>
      </c>
      <c r="C94" s="127" t="s">
        <v>155</v>
      </c>
      <c r="D94" s="128" t="s">
        <v>42</v>
      </c>
      <c r="E94" s="128">
        <v>15000</v>
      </c>
      <c r="F94" s="129" t="str">
        <f t="shared" si="1"/>
        <v>-</v>
      </c>
    </row>
    <row r="95" spans="1:6" ht="41.25">
      <c r="A95" s="125" t="s">
        <v>154</v>
      </c>
      <c r="B95" s="126" t="s">
        <v>31</v>
      </c>
      <c r="C95" s="127" t="s">
        <v>156</v>
      </c>
      <c r="D95" s="128" t="s">
        <v>42</v>
      </c>
      <c r="E95" s="128">
        <v>15000</v>
      </c>
      <c r="F95" s="129" t="str">
        <f t="shared" si="1"/>
        <v>-</v>
      </c>
    </row>
    <row r="96" spans="1:6" ht="83.25" customHeight="1">
      <c r="A96" s="125" t="s">
        <v>157</v>
      </c>
      <c r="B96" s="126" t="s">
        <v>31</v>
      </c>
      <c r="C96" s="127" t="s">
        <v>1652</v>
      </c>
      <c r="D96" s="128" t="s">
        <v>42</v>
      </c>
      <c r="E96" s="128">
        <v>32000</v>
      </c>
      <c r="F96" s="129" t="str">
        <f t="shared" si="1"/>
        <v>-</v>
      </c>
    </row>
    <row r="97" spans="1:6" ht="110.25">
      <c r="A97" s="130" t="s">
        <v>158</v>
      </c>
      <c r="B97" s="126" t="s">
        <v>31</v>
      </c>
      <c r="C97" s="127" t="s">
        <v>159</v>
      </c>
      <c r="D97" s="128" t="s">
        <v>42</v>
      </c>
      <c r="E97" s="128">
        <v>32000</v>
      </c>
      <c r="F97" s="129" t="str">
        <f t="shared" si="1"/>
        <v>-</v>
      </c>
    </row>
    <row r="98" spans="1:6" ht="54.75" customHeight="1">
      <c r="A98" s="125" t="s">
        <v>160</v>
      </c>
      <c r="B98" s="126" t="s">
        <v>31</v>
      </c>
      <c r="C98" s="127" t="s">
        <v>1653</v>
      </c>
      <c r="D98" s="128">
        <v>2000</v>
      </c>
      <c r="E98" s="128">
        <v>0.08</v>
      </c>
      <c r="F98" s="129">
        <f t="shared" si="1"/>
        <v>1999.92</v>
      </c>
    </row>
    <row r="99" spans="1:6" ht="40.5" customHeight="1">
      <c r="A99" s="125" t="s">
        <v>161</v>
      </c>
      <c r="B99" s="126" t="s">
        <v>31</v>
      </c>
      <c r="C99" s="127" t="s">
        <v>1654</v>
      </c>
      <c r="D99" s="128">
        <v>2000</v>
      </c>
      <c r="E99" s="128">
        <v>0.08</v>
      </c>
      <c r="F99" s="129">
        <f t="shared" si="1"/>
        <v>1999.92</v>
      </c>
    </row>
    <row r="100" spans="1:6" ht="68.25" customHeight="1">
      <c r="A100" s="125" t="s">
        <v>162</v>
      </c>
      <c r="B100" s="126" t="s">
        <v>31</v>
      </c>
      <c r="C100" s="127" t="s">
        <v>1663</v>
      </c>
      <c r="D100" s="128" t="s">
        <v>42</v>
      </c>
      <c r="E100" s="128">
        <v>0.08</v>
      </c>
      <c r="F100" s="129" t="str">
        <f t="shared" si="1"/>
        <v>-</v>
      </c>
    </row>
    <row r="101" spans="1:6" ht="82.5">
      <c r="A101" s="125" t="s">
        <v>163</v>
      </c>
      <c r="B101" s="126" t="s">
        <v>31</v>
      </c>
      <c r="C101" s="127" t="s">
        <v>164</v>
      </c>
      <c r="D101" s="128" t="s">
        <v>42</v>
      </c>
      <c r="E101" s="128">
        <v>0.08</v>
      </c>
      <c r="F101" s="129" t="str">
        <f t="shared" si="1"/>
        <v>-</v>
      </c>
    </row>
    <row r="102" spans="1:6" ht="66" customHeight="1">
      <c r="A102" s="125" t="s">
        <v>165</v>
      </c>
      <c r="B102" s="126" t="s">
        <v>31</v>
      </c>
      <c r="C102" s="127" t="s">
        <v>166</v>
      </c>
      <c r="D102" s="128">
        <v>62457000</v>
      </c>
      <c r="E102" s="128">
        <v>19187572.36</v>
      </c>
      <c r="F102" s="129">
        <f t="shared" si="1"/>
        <v>43269427.64</v>
      </c>
    </row>
    <row r="103" spans="1:6" ht="109.5" customHeight="1">
      <c r="A103" s="130" t="s">
        <v>167</v>
      </c>
      <c r="B103" s="126" t="s">
        <v>31</v>
      </c>
      <c r="C103" s="127" t="s">
        <v>168</v>
      </c>
      <c r="D103" s="128">
        <v>54565000</v>
      </c>
      <c r="E103" s="128">
        <v>16739161.88</v>
      </c>
      <c r="F103" s="129">
        <f t="shared" si="1"/>
        <v>37825838.12</v>
      </c>
    </row>
    <row r="104" spans="1:6" ht="82.5">
      <c r="A104" s="125" t="s">
        <v>169</v>
      </c>
      <c r="B104" s="126" t="s">
        <v>31</v>
      </c>
      <c r="C104" s="127" t="s">
        <v>1655</v>
      </c>
      <c r="D104" s="128">
        <v>27700000</v>
      </c>
      <c r="E104" s="128">
        <v>12932197.75</v>
      </c>
      <c r="F104" s="129">
        <f t="shared" si="1"/>
        <v>14767802.25</v>
      </c>
    </row>
    <row r="105" spans="1:6" ht="112.5" customHeight="1">
      <c r="A105" s="130" t="s">
        <v>170</v>
      </c>
      <c r="B105" s="126" t="s">
        <v>31</v>
      </c>
      <c r="C105" s="127" t="s">
        <v>171</v>
      </c>
      <c r="D105" s="128" t="s">
        <v>42</v>
      </c>
      <c r="E105" s="128">
        <v>12932197.75</v>
      </c>
      <c r="F105" s="129" t="str">
        <f t="shared" si="1"/>
        <v>-</v>
      </c>
    </row>
    <row r="106" spans="1:6" ht="108" customHeight="1">
      <c r="A106" s="130" t="s">
        <v>172</v>
      </c>
      <c r="B106" s="126" t="s">
        <v>31</v>
      </c>
      <c r="C106" s="127" t="s">
        <v>1656</v>
      </c>
      <c r="D106" s="128">
        <v>6500000</v>
      </c>
      <c r="E106" s="128">
        <v>1755903.33</v>
      </c>
      <c r="F106" s="129">
        <f t="shared" si="1"/>
        <v>4744096.67</v>
      </c>
    </row>
    <row r="107" spans="1:6" ht="111" customHeight="1">
      <c r="A107" s="125" t="s">
        <v>173</v>
      </c>
      <c r="B107" s="126" t="s">
        <v>31</v>
      </c>
      <c r="C107" s="127" t="s">
        <v>174</v>
      </c>
      <c r="D107" s="128" t="s">
        <v>42</v>
      </c>
      <c r="E107" s="128">
        <v>1755903.33</v>
      </c>
      <c r="F107" s="129" t="str">
        <f t="shared" si="1"/>
        <v>-</v>
      </c>
    </row>
    <row r="108" spans="1:6" ht="122.25" customHeight="1">
      <c r="A108" s="130" t="s">
        <v>175</v>
      </c>
      <c r="B108" s="126" t="s">
        <v>31</v>
      </c>
      <c r="C108" s="127" t="s">
        <v>1657</v>
      </c>
      <c r="D108" s="128">
        <v>2500000</v>
      </c>
      <c r="E108" s="128">
        <v>365815.55</v>
      </c>
      <c r="F108" s="129">
        <f t="shared" si="1"/>
        <v>2134184.45</v>
      </c>
    </row>
    <row r="109" spans="1:6" ht="99" customHeight="1">
      <c r="A109" s="125" t="s">
        <v>176</v>
      </c>
      <c r="B109" s="126" t="s">
        <v>31</v>
      </c>
      <c r="C109" s="127" t="s">
        <v>177</v>
      </c>
      <c r="D109" s="128" t="s">
        <v>42</v>
      </c>
      <c r="E109" s="128">
        <v>365815.55</v>
      </c>
      <c r="F109" s="129" t="str">
        <f t="shared" si="1"/>
        <v>-</v>
      </c>
    </row>
    <row r="110" spans="1:6" ht="70.5" customHeight="1">
      <c r="A110" s="125" t="s">
        <v>178</v>
      </c>
      <c r="B110" s="126" t="s">
        <v>31</v>
      </c>
      <c r="C110" s="127" t="s">
        <v>179</v>
      </c>
      <c r="D110" s="128">
        <v>17865000</v>
      </c>
      <c r="E110" s="128">
        <v>1685245.25</v>
      </c>
      <c r="F110" s="129">
        <f t="shared" si="1"/>
        <v>16179754.75</v>
      </c>
    </row>
    <row r="111" spans="1:6" ht="48.75" customHeight="1">
      <c r="A111" s="125" t="s">
        <v>180</v>
      </c>
      <c r="B111" s="126" t="s">
        <v>31</v>
      </c>
      <c r="C111" s="127" t="s">
        <v>181</v>
      </c>
      <c r="D111" s="128" t="s">
        <v>42</v>
      </c>
      <c r="E111" s="128">
        <v>1045744.5</v>
      </c>
      <c r="F111" s="129" t="str">
        <f t="shared" si="1"/>
        <v>-</v>
      </c>
    </row>
    <row r="112" spans="1:6" ht="48.75" customHeight="1">
      <c r="A112" s="125" t="s">
        <v>180</v>
      </c>
      <c r="B112" s="126" t="s">
        <v>31</v>
      </c>
      <c r="C112" s="127" t="s">
        <v>182</v>
      </c>
      <c r="D112" s="128" t="s">
        <v>42</v>
      </c>
      <c r="E112" s="128">
        <v>639500.75</v>
      </c>
      <c r="F112" s="129" t="str">
        <f t="shared" si="1"/>
        <v>-</v>
      </c>
    </row>
    <row r="113" spans="1:6" ht="37.5" customHeight="1">
      <c r="A113" s="125" t="s">
        <v>183</v>
      </c>
      <c r="B113" s="126" t="s">
        <v>31</v>
      </c>
      <c r="C113" s="127" t="s">
        <v>1658</v>
      </c>
      <c r="D113" s="128">
        <v>2251000</v>
      </c>
      <c r="E113" s="128">
        <v>523000</v>
      </c>
      <c r="F113" s="129">
        <f t="shared" si="1"/>
        <v>1728000</v>
      </c>
    </row>
    <row r="114" spans="1:6" ht="66" customHeight="1">
      <c r="A114" s="125" t="s">
        <v>184</v>
      </c>
      <c r="B114" s="126" t="s">
        <v>31</v>
      </c>
      <c r="C114" s="127" t="s">
        <v>1664</v>
      </c>
      <c r="D114" s="128" t="s">
        <v>42</v>
      </c>
      <c r="E114" s="128">
        <v>523000</v>
      </c>
      <c r="F114" s="129" t="str">
        <f t="shared" si="1"/>
        <v>-</v>
      </c>
    </row>
    <row r="115" spans="1:6" ht="84" customHeight="1">
      <c r="A115" s="125" t="s">
        <v>185</v>
      </c>
      <c r="B115" s="126" t="s">
        <v>31</v>
      </c>
      <c r="C115" s="127" t="s">
        <v>186</v>
      </c>
      <c r="D115" s="128" t="s">
        <v>42</v>
      </c>
      <c r="E115" s="128">
        <v>523000</v>
      </c>
      <c r="F115" s="129" t="str">
        <f t="shared" si="1"/>
        <v>-</v>
      </c>
    </row>
    <row r="116" spans="1:6" ht="108.75" customHeight="1">
      <c r="A116" s="130" t="s">
        <v>187</v>
      </c>
      <c r="B116" s="126" t="s">
        <v>31</v>
      </c>
      <c r="C116" s="127" t="s">
        <v>188</v>
      </c>
      <c r="D116" s="128">
        <v>5641000</v>
      </c>
      <c r="E116" s="128">
        <v>1925410.48</v>
      </c>
      <c r="F116" s="129">
        <f t="shared" si="1"/>
        <v>3715589.52</v>
      </c>
    </row>
    <row r="117" spans="1:6" ht="109.5" customHeight="1">
      <c r="A117" s="130" t="s">
        <v>189</v>
      </c>
      <c r="B117" s="126" t="s">
        <v>31</v>
      </c>
      <c r="C117" s="127" t="s">
        <v>190</v>
      </c>
      <c r="D117" s="128" t="s">
        <v>42</v>
      </c>
      <c r="E117" s="128">
        <v>1925410.48</v>
      </c>
      <c r="F117" s="129" t="str">
        <f t="shared" si="1"/>
        <v>-</v>
      </c>
    </row>
    <row r="118" spans="1:6" ht="96">
      <c r="A118" s="125" t="s">
        <v>191</v>
      </c>
      <c r="B118" s="126" t="s">
        <v>31</v>
      </c>
      <c r="C118" s="127" t="s">
        <v>192</v>
      </c>
      <c r="D118" s="128" t="s">
        <v>42</v>
      </c>
      <c r="E118" s="128">
        <v>12171.84</v>
      </c>
      <c r="F118" s="129" t="str">
        <f t="shared" si="1"/>
        <v>-</v>
      </c>
    </row>
    <row r="119" spans="1:6" ht="96">
      <c r="A119" s="125" t="s">
        <v>191</v>
      </c>
      <c r="B119" s="126" t="s">
        <v>31</v>
      </c>
      <c r="C119" s="127" t="s">
        <v>193</v>
      </c>
      <c r="D119" s="128" t="s">
        <v>42</v>
      </c>
      <c r="E119" s="128">
        <v>1913238.64</v>
      </c>
      <c r="F119" s="129" t="str">
        <f t="shared" si="1"/>
        <v>-</v>
      </c>
    </row>
    <row r="120" spans="1:6" ht="38.25" customHeight="1">
      <c r="A120" s="125" t="s">
        <v>194</v>
      </c>
      <c r="B120" s="126" t="s">
        <v>31</v>
      </c>
      <c r="C120" s="127" t="s">
        <v>1659</v>
      </c>
      <c r="D120" s="128">
        <v>7083000</v>
      </c>
      <c r="E120" s="128">
        <v>13177819.41</v>
      </c>
      <c r="F120" s="129" t="str">
        <f t="shared" si="1"/>
        <v>-</v>
      </c>
    </row>
    <row r="121" spans="1:6" ht="39.75" customHeight="1">
      <c r="A121" s="125" t="s">
        <v>195</v>
      </c>
      <c r="B121" s="126" t="s">
        <v>31</v>
      </c>
      <c r="C121" s="127" t="s">
        <v>1660</v>
      </c>
      <c r="D121" s="128">
        <v>7083000</v>
      </c>
      <c r="E121" s="128">
        <v>13177819.41</v>
      </c>
      <c r="F121" s="129" t="str">
        <f t="shared" si="1"/>
        <v>-</v>
      </c>
    </row>
    <row r="122" spans="1:6" ht="39.75" customHeight="1">
      <c r="A122" s="125" t="s">
        <v>196</v>
      </c>
      <c r="B122" s="126" t="s">
        <v>31</v>
      </c>
      <c r="C122" s="127" t="s">
        <v>197</v>
      </c>
      <c r="D122" s="128" t="s">
        <v>42</v>
      </c>
      <c r="E122" s="128">
        <v>2361538.94</v>
      </c>
      <c r="F122" s="129" t="str">
        <f t="shared" si="1"/>
        <v>-</v>
      </c>
    </row>
    <row r="123" spans="1:6" ht="91.5" customHeight="1">
      <c r="A123" s="125" t="s">
        <v>198</v>
      </c>
      <c r="B123" s="126" t="s">
        <v>31</v>
      </c>
      <c r="C123" s="127" t="s">
        <v>199</v>
      </c>
      <c r="D123" s="128" t="s">
        <v>42</v>
      </c>
      <c r="E123" s="128">
        <v>2361538.94</v>
      </c>
      <c r="F123" s="129" t="str">
        <f t="shared" si="1"/>
        <v>-</v>
      </c>
    </row>
    <row r="124" spans="1:6" ht="39" customHeight="1">
      <c r="A124" s="125" t="s">
        <v>200</v>
      </c>
      <c r="B124" s="126" t="s">
        <v>31</v>
      </c>
      <c r="C124" s="127" t="s">
        <v>201</v>
      </c>
      <c r="D124" s="128" t="s">
        <v>42</v>
      </c>
      <c r="E124" s="128">
        <v>10895939.28</v>
      </c>
      <c r="F124" s="129" t="str">
        <f t="shared" si="1"/>
        <v>-</v>
      </c>
    </row>
    <row r="125" spans="1:6" ht="84" customHeight="1">
      <c r="A125" s="125" t="s">
        <v>202</v>
      </c>
      <c r="B125" s="126" t="s">
        <v>31</v>
      </c>
      <c r="C125" s="127" t="s">
        <v>203</v>
      </c>
      <c r="D125" s="128" t="s">
        <v>42</v>
      </c>
      <c r="E125" s="128">
        <v>10895939.28</v>
      </c>
      <c r="F125" s="129" t="str">
        <f t="shared" si="1"/>
        <v>-</v>
      </c>
    </row>
    <row r="126" spans="1:6" ht="36" customHeight="1">
      <c r="A126" s="125" t="s">
        <v>204</v>
      </c>
      <c r="B126" s="126" t="s">
        <v>31</v>
      </c>
      <c r="C126" s="127" t="s">
        <v>1661</v>
      </c>
      <c r="D126" s="128" t="s">
        <v>42</v>
      </c>
      <c r="E126" s="128">
        <v>-79658.81</v>
      </c>
      <c r="F126" s="129" t="str">
        <f t="shared" si="1"/>
        <v>-</v>
      </c>
    </row>
    <row r="127" spans="1:6" ht="26.25" customHeight="1">
      <c r="A127" s="125" t="s">
        <v>205</v>
      </c>
      <c r="B127" s="126" t="s">
        <v>31</v>
      </c>
      <c r="C127" s="127" t="s">
        <v>206</v>
      </c>
      <c r="D127" s="128" t="s">
        <v>42</v>
      </c>
      <c r="E127" s="128">
        <v>-86530.98</v>
      </c>
      <c r="F127" s="129" t="str">
        <f t="shared" si="1"/>
        <v>-</v>
      </c>
    </row>
    <row r="128" spans="1:6" ht="38.25" customHeight="1">
      <c r="A128" s="125" t="s">
        <v>207</v>
      </c>
      <c r="B128" s="126" t="s">
        <v>31</v>
      </c>
      <c r="C128" s="127" t="s">
        <v>208</v>
      </c>
      <c r="D128" s="128" t="s">
        <v>42</v>
      </c>
      <c r="E128" s="128">
        <v>6872.17</v>
      </c>
      <c r="F128" s="129" t="str">
        <f t="shared" si="1"/>
        <v>-</v>
      </c>
    </row>
    <row r="129" spans="1:6" ht="39" customHeight="1">
      <c r="A129" s="125" t="s">
        <v>209</v>
      </c>
      <c r="B129" s="126" t="s">
        <v>31</v>
      </c>
      <c r="C129" s="127" t="s">
        <v>210</v>
      </c>
      <c r="D129" s="128">
        <v>5230000</v>
      </c>
      <c r="E129" s="128">
        <v>2334262.69</v>
      </c>
      <c r="F129" s="129">
        <f t="shared" si="1"/>
        <v>2895737.31</v>
      </c>
    </row>
    <row r="130" spans="1:6" ht="21" customHeight="1">
      <c r="A130" s="125" t="s">
        <v>211</v>
      </c>
      <c r="B130" s="126" t="s">
        <v>31</v>
      </c>
      <c r="C130" s="127" t="s">
        <v>212</v>
      </c>
      <c r="D130" s="128">
        <v>4600000</v>
      </c>
      <c r="E130" s="128">
        <v>1835727.95</v>
      </c>
      <c r="F130" s="129">
        <f t="shared" si="1"/>
        <v>2764272.05</v>
      </c>
    </row>
    <row r="131" spans="1:6" ht="36" customHeight="1">
      <c r="A131" s="125" t="s">
        <v>213</v>
      </c>
      <c r="B131" s="126" t="s">
        <v>31</v>
      </c>
      <c r="C131" s="127" t="s">
        <v>214</v>
      </c>
      <c r="D131" s="128" t="s">
        <v>42</v>
      </c>
      <c r="E131" s="128">
        <v>1835727.95</v>
      </c>
      <c r="F131" s="129" t="str">
        <f t="shared" si="1"/>
        <v>-</v>
      </c>
    </row>
    <row r="132" spans="1:6" ht="53.25" customHeight="1">
      <c r="A132" s="125" t="s">
        <v>215</v>
      </c>
      <c r="B132" s="126" t="s">
        <v>31</v>
      </c>
      <c r="C132" s="127" t="s">
        <v>216</v>
      </c>
      <c r="D132" s="128" t="s">
        <v>42</v>
      </c>
      <c r="E132" s="128">
        <v>758311.71</v>
      </c>
      <c r="F132" s="129" t="str">
        <f t="shared" si="1"/>
        <v>-</v>
      </c>
    </row>
    <row r="133" spans="1:6" ht="51" customHeight="1">
      <c r="A133" s="125" t="s">
        <v>215</v>
      </c>
      <c r="B133" s="126" t="s">
        <v>31</v>
      </c>
      <c r="C133" s="127" t="s">
        <v>217</v>
      </c>
      <c r="D133" s="128" t="s">
        <v>42</v>
      </c>
      <c r="E133" s="128">
        <v>538033.18</v>
      </c>
      <c r="F133" s="129" t="str">
        <f t="shared" si="1"/>
        <v>-</v>
      </c>
    </row>
    <row r="134" spans="1:6" ht="50.25" customHeight="1">
      <c r="A134" s="125" t="s">
        <v>215</v>
      </c>
      <c r="B134" s="126" t="s">
        <v>31</v>
      </c>
      <c r="C134" s="127" t="s">
        <v>218</v>
      </c>
      <c r="D134" s="128" t="s">
        <v>42</v>
      </c>
      <c r="E134" s="128">
        <v>539383.06</v>
      </c>
      <c r="F134" s="129" t="str">
        <f t="shared" si="1"/>
        <v>-</v>
      </c>
    </row>
    <row r="135" spans="1:6" ht="21.75" customHeight="1">
      <c r="A135" s="125" t="s">
        <v>219</v>
      </c>
      <c r="B135" s="126" t="s">
        <v>31</v>
      </c>
      <c r="C135" s="127" t="s">
        <v>220</v>
      </c>
      <c r="D135" s="128">
        <v>630000</v>
      </c>
      <c r="E135" s="128">
        <v>498534.74</v>
      </c>
      <c r="F135" s="129">
        <f t="shared" si="1"/>
        <v>131465.26</v>
      </c>
    </row>
    <row r="136" spans="1:6" ht="48.75" customHeight="1">
      <c r="A136" s="125" t="s">
        <v>221</v>
      </c>
      <c r="B136" s="126" t="s">
        <v>31</v>
      </c>
      <c r="C136" s="127" t="s">
        <v>1662</v>
      </c>
      <c r="D136" s="128" t="s">
        <v>42</v>
      </c>
      <c r="E136" s="128">
        <v>41823.46</v>
      </c>
      <c r="F136" s="129" t="str">
        <f t="shared" si="1"/>
        <v>-</v>
      </c>
    </row>
    <row r="137" spans="1:6" ht="50.25" customHeight="1">
      <c r="A137" s="125" t="s">
        <v>222</v>
      </c>
      <c r="B137" s="126" t="s">
        <v>31</v>
      </c>
      <c r="C137" s="127" t="s">
        <v>223</v>
      </c>
      <c r="D137" s="128" t="s">
        <v>42</v>
      </c>
      <c r="E137" s="128">
        <v>41823.46</v>
      </c>
      <c r="F137" s="129" t="str">
        <f t="shared" si="1"/>
        <v>-</v>
      </c>
    </row>
    <row r="138" spans="1:6" ht="33.75" customHeight="1">
      <c r="A138" s="125" t="s">
        <v>224</v>
      </c>
      <c r="B138" s="126" t="s">
        <v>31</v>
      </c>
      <c r="C138" s="127" t="s">
        <v>225</v>
      </c>
      <c r="D138" s="128" t="s">
        <v>42</v>
      </c>
      <c r="E138" s="128">
        <v>456711.28</v>
      </c>
      <c r="F138" s="129" t="str">
        <f t="shared" si="1"/>
        <v>-</v>
      </c>
    </row>
    <row r="139" spans="1:6" ht="33.75" customHeight="1">
      <c r="A139" s="125" t="s">
        <v>226</v>
      </c>
      <c r="B139" s="126" t="s">
        <v>31</v>
      </c>
      <c r="C139" s="127" t="s">
        <v>227</v>
      </c>
      <c r="D139" s="128" t="s">
        <v>42</v>
      </c>
      <c r="E139" s="128">
        <v>154321.13</v>
      </c>
      <c r="F139" s="129" t="str">
        <f t="shared" si="1"/>
        <v>-</v>
      </c>
    </row>
    <row r="140" spans="1:6" ht="33.75" customHeight="1">
      <c r="A140" s="125" t="s">
        <v>226</v>
      </c>
      <c r="B140" s="126" t="s">
        <v>31</v>
      </c>
      <c r="C140" s="127" t="s">
        <v>228</v>
      </c>
      <c r="D140" s="128" t="s">
        <v>42</v>
      </c>
      <c r="E140" s="128">
        <v>286820.55</v>
      </c>
      <c r="F140" s="129" t="str">
        <f t="shared" si="1"/>
        <v>-</v>
      </c>
    </row>
    <row r="141" spans="1:6" ht="33.75" customHeight="1">
      <c r="A141" s="125" t="s">
        <v>226</v>
      </c>
      <c r="B141" s="126" t="s">
        <v>31</v>
      </c>
      <c r="C141" s="127" t="s">
        <v>229</v>
      </c>
      <c r="D141" s="128" t="s">
        <v>42</v>
      </c>
      <c r="E141" s="128">
        <v>3014</v>
      </c>
      <c r="F141" s="129" t="str">
        <f t="shared" si="1"/>
        <v>-</v>
      </c>
    </row>
    <row r="142" spans="1:6" ht="33.75" customHeight="1">
      <c r="A142" s="125" t="s">
        <v>226</v>
      </c>
      <c r="B142" s="126" t="s">
        <v>31</v>
      </c>
      <c r="C142" s="127" t="s">
        <v>230</v>
      </c>
      <c r="D142" s="128" t="s">
        <v>42</v>
      </c>
      <c r="E142" s="128">
        <v>12555.6</v>
      </c>
      <c r="F142" s="129" t="str">
        <f t="shared" si="1"/>
        <v>-</v>
      </c>
    </row>
    <row r="143" spans="1:6" ht="37.5" customHeight="1">
      <c r="A143" s="125" t="s">
        <v>231</v>
      </c>
      <c r="B143" s="126" t="s">
        <v>31</v>
      </c>
      <c r="C143" s="127" t="s">
        <v>1665</v>
      </c>
      <c r="D143" s="128">
        <v>1083128</v>
      </c>
      <c r="E143" s="128">
        <v>703250</v>
      </c>
      <c r="F143" s="129">
        <f t="shared" si="1"/>
        <v>379878</v>
      </c>
    </row>
    <row r="144" spans="1:6" ht="57.75" customHeight="1">
      <c r="A144" s="125" t="s">
        <v>232</v>
      </c>
      <c r="B144" s="126" t="s">
        <v>31</v>
      </c>
      <c r="C144" s="127" t="s">
        <v>1666</v>
      </c>
      <c r="D144" s="128">
        <v>1083128</v>
      </c>
      <c r="E144" s="128">
        <v>703250</v>
      </c>
      <c r="F144" s="129">
        <f t="shared" si="1"/>
        <v>379878</v>
      </c>
    </row>
    <row r="145" spans="1:6" ht="66" customHeight="1">
      <c r="A145" s="125" t="s">
        <v>233</v>
      </c>
      <c r="B145" s="126" t="s">
        <v>31</v>
      </c>
      <c r="C145" s="127" t="s">
        <v>234</v>
      </c>
      <c r="D145" s="128" t="s">
        <v>42</v>
      </c>
      <c r="E145" s="128">
        <v>703250</v>
      </c>
      <c r="F145" s="129" t="str">
        <f t="shared" si="1"/>
        <v>-</v>
      </c>
    </row>
    <row r="146" spans="1:6" ht="38.25" customHeight="1">
      <c r="A146" s="125" t="s">
        <v>235</v>
      </c>
      <c r="B146" s="126" t="s">
        <v>31</v>
      </c>
      <c r="C146" s="127" t="s">
        <v>236</v>
      </c>
      <c r="D146" s="128">
        <v>4000000</v>
      </c>
      <c r="E146" s="128">
        <v>2607472.61</v>
      </c>
      <c r="F146" s="129">
        <f aca="true" t="shared" si="2" ref="F146:F197">IF(OR(D146="-",IF(E146="-",0,E146)&gt;=IF(D146="-",0,D146)),"-",IF(D146="-",0,D146)-IF(E146="-",0,E146))</f>
        <v>1392527.3900000001</v>
      </c>
    </row>
    <row r="147" spans="1:6" ht="60" customHeight="1">
      <c r="A147" s="125" t="s">
        <v>237</v>
      </c>
      <c r="B147" s="126" t="s">
        <v>31</v>
      </c>
      <c r="C147" s="127" t="s">
        <v>238</v>
      </c>
      <c r="D147" s="128" t="s">
        <v>42</v>
      </c>
      <c r="E147" s="128">
        <v>444713.75</v>
      </c>
      <c r="F147" s="129" t="str">
        <f t="shared" si="2"/>
        <v>-</v>
      </c>
    </row>
    <row r="148" spans="1:6" ht="83.25" customHeight="1">
      <c r="A148" s="125" t="s">
        <v>239</v>
      </c>
      <c r="B148" s="126" t="s">
        <v>31</v>
      </c>
      <c r="C148" s="127" t="s">
        <v>240</v>
      </c>
      <c r="D148" s="128" t="s">
        <v>42</v>
      </c>
      <c r="E148" s="128">
        <v>18479.59</v>
      </c>
      <c r="F148" s="129" t="str">
        <f t="shared" si="2"/>
        <v>-</v>
      </c>
    </row>
    <row r="149" spans="1:6" ht="108.75" customHeight="1">
      <c r="A149" s="130" t="s">
        <v>241</v>
      </c>
      <c r="B149" s="126" t="s">
        <v>31</v>
      </c>
      <c r="C149" s="127" t="s">
        <v>242</v>
      </c>
      <c r="D149" s="128" t="s">
        <v>42</v>
      </c>
      <c r="E149" s="128">
        <v>5229.59</v>
      </c>
      <c r="F149" s="129" t="str">
        <f t="shared" si="2"/>
        <v>-</v>
      </c>
    </row>
    <row r="150" spans="1:6" ht="111" customHeight="1">
      <c r="A150" s="130" t="s">
        <v>241</v>
      </c>
      <c r="B150" s="126" t="s">
        <v>31</v>
      </c>
      <c r="C150" s="127" t="s">
        <v>243</v>
      </c>
      <c r="D150" s="128" t="s">
        <v>42</v>
      </c>
      <c r="E150" s="128">
        <v>13250</v>
      </c>
      <c r="F150" s="129" t="str">
        <f t="shared" si="2"/>
        <v>-</v>
      </c>
    </row>
    <row r="151" spans="1:6" ht="111" customHeight="1">
      <c r="A151" s="125" t="s">
        <v>244</v>
      </c>
      <c r="B151" s="126" t="s">
        <v>31</v>
      </c>
      <c r="C151" s="127" t="s">
        <v>245</v>
      </c>
      <c r="D151" s="128" t="s">
        <v>42</v>
      </c>
      <c r="E151" s="128">
        <v>60399.11</v>
      </c>
      <c r="F151" s="129" t="str">
        <f t="shared" si="2"/>
        <v>-</v>
      </c>
    </row>
    <row r="152" spans="1:6" ht="139.5" customHeight="1">
      <c r="A152" s="130" t="s">
        <v>246</v>
      </c>
      <c r="B152" s="126" t="s">
        <v>31</v>
      </c>
      <c r="C152" s="127" t="s">
        <v>247</v>
      </c>
      <c r="D152" s="128" t="s">
        <v>42</v>
      </c>
      <c r="E152" s="128">
        <v>17499.1</v>
      </c>
      <c r="F152" s="129" t="str">
        <f t="shared" si="2"/>
        <v>-</v>
      </c>
    </row>
    <row r="153" spans="1:6" ht="139.5" customHeight="1">
      <c r="A153" s="130" t="s">
        <v>246</v>
      </c>
      <c r="B153" s="126" t="s">
        <v>31</v>
      </c>
      <c r="C153" s="127" t="s">
        <v>248</v>
      </c>
      <c r="D153" s="128" t="s">
        <v>42</v>
      </c>
      <c r="E153" s="128">
        <v>42900.01</v>
      </c>
      <c r="F153" s="129" t="str">
        <f t="shared" si="2"/>
        <v>-</v>
      </c>
    </row>
    <row r="154" spans="1:6" ht="86.25" customHeight="1">
      <c r="A154" s="125" t="s">
        <v>249</v>
      </c>
      <c r="B154" s="126" t="s">
        <v>31</v>
      </c>
      <c r="C154" s="127" t="s">
        <v>250</v>
      </c>
      <c r="D154" s="128" t="s">
        <v>42</v>
      </c>
      <c r="E154" s="128">
        <v>3438.19</v>
      </c>
      <c r="F154" s="129" t="str">
        <f t="shared" si="2"/>
        <v>-</v>
      </c>
    </row>
    <row r="155" spans="1:6" ht="109.5" customHeight="1">
      <c r="A155" s="130" t="s">
        <v>251</v>
      </c>
      <c r="B155" s="126" t="s">
        <v>31</v>
      </c>
      <c r="C155" s="127" t="s">
        <v>252</v>
      </c>
      <c r="D155" s="128" t="s">
        <v>42</v>
      </c>
      <c r="E155" s="128">
        <v>1000</v>
      </c>
      <c r="F155" s="129" t="str">
        <f t="shared" si="2"/>
        <v>-</v>
      </c>
    </row>
    <row r="156" spans="1:6" ht="108" customHeight="1">
      <c r="A156" s="130" t="s">
        <v>251</v>
      </c>
      <c r="B156" s="126" t="s">
        <v>31</v>
      </c>
      <c r="C156" s="127" t="s">
        <v>253</v>
      </c>
      <c r="D156" s="128" t="s">
        <v>42</v>
      </c>
      <c r="E156" s="128">
        <v>2438.19</v>
      </c>
      <c r="F156" s="129" t="str">
        <f t="shared" si="2"/>
        <v>-</v>
      </c>
    </row>
    <row r="157" spans="1:6" ht="82.5" customHeight="1">
      <c r="A157" s="125" t="s">
        <v>254</v>
      </c>
      <c r="B157" s="126" t="s">
        <v>31</v>
      </c>
      <c r="C157" s="127" t="s">
        <v>1667</v>
      </c>
      <c r="D157" s="128" t="s">
        <v>42</v>
      </c>
      <c r="E157" s="128">
        <v>750</v>
      </c>
      <c r="F157" s="129" t="str">
        <f t="shared" si="2"/>
        <v>-</v>
      </c>
    </row>
    <row r="158" spans="1:6" ht="114.75" customHeight="1">
      <c r="A158" s="130" t="s">
        <v>255</v>
      </c>
      <c r="B158" s="126" t="s">
        <v>31</v>
      </c>
      <c r="C158" s="127" t="s">
        <v>256</v>
      </c>
      <c r="D158" s="128" t="s">
        <v>42</v>
      </c>
      <c r="E158" s="128">
        <v>750</v>
      </c>
      <c r="F158" s="129" t="str">
        <f t="shared" si="2"/>
        <v>-</v>
      </c>
    </row>
    <row r="159" spans="1:6" ht="98.25" customHeight="1">
      <c r="A159" s="125" t="s">
        <v>257</v>
      </c>
      <c r="B159" s="126" t="s">
        <v>31</v>
      </c>
      <c r="C159" s="127" t="s">
        <v>1668</v>
      </c>
      <c r="D159" s="128" t="s">
        <v>42</v>
      </c>
      <c r="E159" s="128">
        <v>99000</v>
      </c>
      <c r="F159" s="129" t="str">
        <f t="shared" si="2"/>
        <v>-</v>
      </c>
    </row>
    <row r="160" spans="1:6" ht="121.5" customHeight="1">
      <c r="A160" s="130" t="s">
        <v>258</v>
      </c>
      <c r="B160" s="126" t="s">
        <v>31</v>
      </c>
      <c r="C160" s="127" t="s">
        <v>259</v>
      </c>
      <c r="D160" s="128" t="s">
        <v>42</v>
      </c>
      <c r="E160" s="128">
        <v>99000</v>
      </c>
      <c r="F160" s="129" t="str">
        <f t="shared" si="2"/>
        <v>-</v>
      </c>
    </row>
    <row r="161" spans="1:6" ht="99.75" customHeight="1">
      <c r="A161" s="125" t="s">
        <v>260</v>
      </c>
      <c r="B161" s="126" t="s">
        <v>31</v>
      </c>
      <c r="C161" s="127" t="s">
        <v>1669</v>
      </c>
      <c r="D161" s="128" t="s">
        <v>42</v>
      </c>
      <c r="E161" s="128">
        <v>1927.47</v>
      </c>
      <c r="F161" s="129" t="str">
        <f t="shared" si="2"/>
        <v>-</v>
      </c>
    </row>
    <row r="162" spans="1:6" ht="152.25" customHeight="1">
      <c r="A162" s="130" t="s">
        <v>261</v>
      </c>
      <c r="B162" s="126" t="s">
        <v>31</v>
      </c>
      <c r="C162" s="127" t="s">
        <v>262</v>
      </c>
      <c r="D162" s="128" t="s">
        <v>42</v>
      </c>
      <c r="E162" s="128">
        <v>1927.47</v>
      </c>
      <c r="F162" s="129" t="str">
        <f t="shared" si="2"/>
        <v>-</v>
      </c>
    </row>
    <row r="163" spans="1:6" ht="93" customHeight="1">
      <c r="A163" s="125" t="s">
        <v>263</v>
      </c>
      <c r="B163" s="126" t="s">
        <v>31</v>
      </c>
      <c r="C163" s="127" t="s">
        <v>1670</v>
      </c>
      <c r="D163" s="128" t="s">
        <v>42</v>
      </c>
      <c r="E163" s="128">
        <v>1705.24</v>
      </c>
      <c r="F163" s="129" t="str">
        <f t="shared" si="2"/>
        <v>-</v>
      </c>
    </row>
    <row r="164" spans="1:6" ht="124.5" customHeight="1">
      <c r="A164" s="130" t="s">
        <v>264</v>
      </c>
      <c r="B164" s="126" t="s">
        <v>31</v>
      </c>
      <c r="C164" s="127" t="s">
        <v>265</v>
      </c>
      <c r="D164" s="128" t="s">
        <v>42</v>
      </c>
      <c r="E164" s="128">
        <v>1705.24</v>
      </c>
      <c r="F164" s="129" t="str">
        <f t="shared" si="2"/>
        <v>-</v>
      </c>
    </row>
    <row r="165" spans="1:6" ht="77.25" customHeight="1">
      <c r="A165" s="125" t="s">
        <v>266</v>
      </c>
      <c r="B165" s="126" t="s">
        <v>31</v>
      </c>
      <c r="C165" s="127" t="s">
        <v>1671</v>
      </c>
      <c r="D165" s="128" t="s">
        <v>42</v>
      </c>
      <c r="E165" s="128">
        <v>11450</v>
      </c>
      <c r="F165" s="129" t="str">
        <f t="shared" si="2"/>
        <v>-</v>
      </c>
    </row>
    <row r="166" spans="1:6" ht="106.5" customHeight="1">
      <c r="A166" s="130" t="s">
        <v>267</v>
      </c>
      <c r="B166" s="126" t="s">
        <v>31</v>
      </c>
      <c r="C166" s="127" t="s">
        <v>268</v>
      </c>
      <c r="D166" s="128" t="s">
        <v>42</v>
      </c>
      <c r="E166" s="128">
        <v>11450</v>
      </c>
      <c r="F166" s="129" t="str">
        <f t="shared" si="2"/>
        <v>-</v>
      </c>
    </row>
    <row r="167" spans="1:6" ht="93.75" customHeight="1">
      <c r="A167" s="125" t="s">
        <v>269</v>
      </c>
      <c r="B167" s="126" t="s">
        <v>31</v>
      </c>
      <c r="C167" s="127" t="s">
        <v>270</v>
      </c>
      <c r="D167" s="128" t="s">
        <v>42</v>
      </c>
      <c r="E167" s="128">
        <v>247564.15</v>
      </c>
      <c r="F167" s="129" t="str">
        <f t="shared" si="2"/>
        <v>-</v>
      </c>
    </row>
    <row r="168" spans="1:6" ht="126" customHeight="1">
      <c r="A168" s="130" t="s">
        <v>271</v>
      </c>
      <c r="B168" s="126" t="s">
        <v>31</v>
      </c>
      <c r="C168" s="127" t="s">
        <v>272</v>
      </c>
      <c r="D168" s="128" t="s">
        <v>42</v>
      </c>
      <c r="E168" s="128">
        <v>11903.67</v>
      </c>
      <c r="F168" s="129" t="str">
        <f t="shared" si="2"/>
        <v>-</v>
      </c>
    </row>
    <row r="169" spans="1:6" ht="120.75" customHeight="1">
      <c r="A169" s="130" t="s">
        <v>271</v>
      </c>
      <c r="B169" s="126" t="s">
        <v>31</v>
      </c>
      <c r="C169" s="127" t="s">
        <v>273</v>
      </c>
      <c r="D169" s="128" t="s">
        <v>42</v>
      </c>
      <c r="E169" s="128">
        <v>235660.48</v>
      </c>
      <c r="F169" s="129" t="str">
        <f t="shared" si="2"/>
        <v>-</v>
      </c>
    </row>
    <row r="170" spans="1:6" ht="136.5" customHeight="1">
      <c r="A170" s="130" t="s">
        <v>274</v>
      </c>
      <c r="B170" s="126" t="s">
        <v>31</v>
      </c>
      <c r="C170" s="127" t="s">
        <v>275</v>
      </c>
      <c r="D170" s="128" t="s">
        <v>42</v>
      </c>
      <c r="E170" s="128">
        <v>381421.23</v>
      </c>
      <c r="F170" s="129" t="str">
        <f t="shared" si="2"/>
        <v>-</v>
      </c>
    </row>
    <row r="171" spans="1:6" ht="78.75" customHeight="1">
      <c r="A171" s="125" t="s">
        <v>276</v>
      </c>
      <c r="B171" s="126" t="s">
        <v>31</v>
      </c>
      <c r="C171" s="127" t="s">
        <v>277</v>
      </c>
      <c r="D171" s="128" t="s">
        <v>42</v>
      </c>
      <c r="E171" s="128">
        <v>23286.8</v>
      </c>
      <c r="F171" s="129" t="str">
        <f t="shared" si="2"/>
        <v>-</v>
      </c>
    </row>
    <row r="172" spans="1:6" ht="93" customHeight="1">
      <c r="A172" s="125" t="s">
        <v>278</v>
      </c>
      <c r="B172" s="126" t="s">
        <v>31</v>
      </c>
      <c r="C172" s="127" t="s">
        <v>279</v>
      </c>
      <c r="D172" s="128" t="s">
        <v>42</v>
      </c>
      <c r="E172" s="128">
        <v>10286.8</v>
      </c>
      <c r="F172" s="129" t="str">
        <f t="shared" si="2"/>
        <v>-</v>
      </c>
    </row>
    <row r="173" spans="1:6" ht="102" customHeight="1">
      <c r="A173" s="125" t="s">
        <v>278</v>
      </c>
      <c r="B173" s="126" t="s">
        <v>31</v>
      </c>
      <c r="C173" s="127" t="s">
        <v>280</v>
      </c>
      <c r="D173" s="128" t="s">
        <v>42</v>
      </c>
      <c r="E173" s="128">
        <v>13000</v>
      </c>
      <c r="F173" s="129" t="str">
        <f t="shared" si="2"/>
        <v>-</v>
      </c>
    </row>
    <row r="174" spans="1:6" ht="110.25">
      <c r="A174" s="130" t="s">
        <v>281</v>
      </c>
      <c r="B174" s="126" t="s">
        <v>31</v>
      </c>
      <c r="C174" s="127" t="s">
        <v>282</v>
      </c>
      <c r="D174" s="128" t="s">
        <v>42</v>
      </c>
      <c r="E174" s="128">
        <v>358134.43</v>
      </c>
      <c r="F174" s="129" t="str">
        <f t="shared" si="2"/>
        <v>-</v>
      </c>
    </row>
    <row r="175" spans="1:6" ht="95.25" customHeight="1">
      <c r="A175" s="125" t="s">
        <v>283</v>
      </c>
      <c r="B175" s="126" t="s">
        <v>31</v>
      </c>
      <c r="C175" s="127" t="s">
        <v>284</v>
      </c>
      <c r="D175" s="128" t="s">
        <v>42</v>
      </c>
      <c r="E175" s="128">
        <v>109279.6</v>
      </c>
      <c r="F175" s="129" t="str">
        <f t="shared" si="2"/>
        <v>-</v>
      </c>
    </row>
    <row r="176" spans="1:6" ht="99.75" customHeight="1">
      <c r="A176" s="125" t="s">
        <v>283</v>
      </c>
      <c r="B176" s="126" t="s">
        <v>31</v>
      </c>
      <c r="C176" s="127" t="s">
        <v>285</v>
      </c>
      <c r="D176" s="128" t="s">
        <v>42</v>
      </c>
      <c r="E176" s="128">
        <v>153245.82</v>
      </c>
      <c r="F176" s="129" t="str">
        <f t="shared" si="2"/>
        <v>-</v>
      </c>
    </row>
    <row r="177" spans="1:6" ht="96" customHeight="1">
      <c r="A177" s="125" t="s">
        <v>283</v>
      </c>
      <c r="B177" s="126" t="s">
        <v>31</v>
      </c>
      <c r="C177" s="127" t="s">
        <v>286</v>
      </c>
      <c r="D177" s="128" t="s">
        <v>42</v>
      </c>
      <c r="E177" s="128">
        <v>95609.01</v>
      </c>
      <c r="F177" s="129" t="str">
        <f t="shared" si="2"/>
        <v>-</v>
      </c>
    </row>
    <row r="178" spans="1:6" ht="39" customHeight="1">
      <c r="A178" s="125" t="s">
        <v>287</v>
      </c>
      <c r="B178" s="126" t="s">
        <v>31</v>
      </c>
      <c r="C178" s="127" t="s">
        <v>288</v>
      </c>
      <c r="D178" s="128" t="s">
        <v>42</v>
      </c>
      <c r="E178" s="128">
        <v>1781337.63</v>
      </c>
      <c r="F178" s="129" t="str">
        <f t="shared" si="2"/>
        <v>-</v>
      </c>
    </row>
    <row r="179" spans="1:6" ht="110.25">
      <c r="A179" s="130" t="s">
        <v>289</v>
      </c>
      <c r="B179" s="126" t="s">
        <v>31</v>
      </c>
      <c r="C179" s="127" t="s">
        <v>1672</v>
      </c>
      <c r="D179" s="128" t="s">
        <v>42</v>
      </c>
      <c r="E179" s="128">
        <v>1421.29</v>
      </c>
      <c r="F179" s="129" t="str">
        <f t="shared" si="2"/>
        <v>-</v>
      </c>
    </row>
    <row r="180" spans="1:6" ht="86.25" customHeight="1">
      <c r="A180" s="125" t="s">
        <v>290</v>
      </c>
      <c r="B180" s="126" t="s">
        <v>31</v>
      </c>
      <c r="C180" s="127" t="s">
        <v>291</v>
      </c>
      <c r="D180" s="128" t="s">
        <v>42</v>
      </c>
      <c r="E180" s="128">
        <v>1421.29</v>
      </c>
      <c r="F180" s="129" t="str">
        <f t="shared" si="2"/>
        <v>-</v>
      </c>
    </row>
    <row r="181" spans="1:6" ht="96.75" customHeight="1">
      <c r="A181" s="125" t="s">
        <v>292</v>
      </c>
      <c r="B181" s="126" t="s">
        <v>31</v>
      </c>
      <c r="C181" s="127" t="s">
        <v>293</v>
      </c>
      <c r="D181" s="128" t="s">
        <v>42</v>
      </c>
      <c r="E181" s="128">
        <v>1779916.34</v>
      </c>
      <c r="F181" s="129" t="str">
        <f t="shared" si="2"/>
        <v>-</v>
      </c>
    </row>
    <row r="182" spans="1:6" ht="96" customHeight="1">
      <c r="A182" s="125" t="s">
        <v>294</v>
      </c>
      <c r="B182" s="126" t="s">
        <v>31</v>
      </c>
      <c r="C182" s="127" t="s">
        <v>295</v>
      </c>
      <c r="D182" s="128" t="s">
        <v>42</v>
      </c>
      <c r="E182" s="128">
        <v>1000</v>
      </c>
      <c r="F182" s="129" t="str">
        <f t="shared" si="2"/>
        <v>-</v>
      </c>
    </row>
    <row r="183" spans="1:6" ht="94.5" customHeight="1">
      <c r="A183" s="125" t="s">
        <v>294</v>
      </c>
      <c r="B183" s="126" t="s">
        <v>31</v>
      </c>
      <c r="C183" s="127" t="s">
        <v>296</v>
      </c>
      <c r="D183" s="128" t="s">
        <v>42</v>
      </c>
      <c r="E183" s="128">
        <v>6000</v>
      </c>
      <c r="F183" s="129" t="str">
        <f t="shared" si="2"/>
        <v>-</v>
      </c>
    </row>
    <row r="184" spans="1:6" ht="94.5" customHeight="1">
      <c r="A184" s="125" t="s">
        <v>294</v>
      </c>
      <c r="B184" s="126" t="s">
        <v>31</v>
      </c>
      <c r="C184" s="127" t="s">
        <v>297</v>
      </c>
      <c r="D184" s="128" t="s">
        <v>42</v>
      </c>
      <c r="E184" s="128">
        <v>-2125.01</v>
      </c>
      <c r="F184" s="129" t="str">
        <f t="shared" si="2"/>
        <v>-</v>
      </c>
    </row>
    <row r="185" spans="1:6" ht="96" customHeight="1">
      <c r="A185" s="125" t="s">
        <v>294</v>
      </c>
      <c r="B185" s="126" t="s">
        <v>31</v>
      </c>
      <c r="C185" s="127" t="s">
        <v>298</v>
      </c>
      <c r="D185" s="128" t="s">
        <v>42</v>
      </c>
      <c r="E185" s="128">
        <v>823788.47</v>
      </c>
      <c r="F185" s="129" t="str">
        <f t="shared" si="2"/>
        <v>-</v>
      </c>
    </row>
    <row r="186" spans="1:6" ht="96.75" customHeight="1">
      <c r="A186" s="125" t="s">
        <v>294</v>
      </c>
      <c r="B186" s="126" t="s">
        <v>31</v>
      </c>
      <c r="C186" s="127" t="s">
        <v>299</v>
      </c>
      <c r="D186" s="128" t="s">
        <v>42</v>
      </c>
      <c r="E186" s="128">
        <v>7462.86</v>
      </c>
      <c r="F186" s="129" t="str">
        <f t="shared" si="2"/>
        <v>-</v>
      </c>
    </row>
    <row r="187" spans="1:6" ht="93.75" customHeight="1">
      <c r="A187" s="125" t="s">
        <v>294</v>
      </c>
      <c r="B187" s="126" t="s">
        <v>31</v>
      </c>
      <c r="C187" s="127" t="s">
        <v>300</v>
      </c>
      <c r="D187" s="128" t="s">
        <v>42</v>
      </c>
      <c r="E187" s="128">
        <v>386249.45</v>
      </c>
      <c r="F187" s="129" t="str">
        <f t="shared" si="2"/>
        <v>-</v>
      </c>
    </row>
    <row r="188" spans="1:6" ht="94.5" customHeight="1">
      <c r="A188" s="125" t="s">
        <v>294</v>
      </c>
      <c r="B188" s="126" t="s">
        <v>31</v>
      </c>
      <c r="C188" s="127" t="s">
        <v>301</v>
      </c>
      <c r="D188" s="128" t="s">
        <v>42</v>
      </c>
      <c r="E188" s="128">
        <v>4292.58</v>
      </c>
      <c r="F188" s="129" t="str">
        <f t="shared" si="2"/>
        <v>-</v>
      </c>
    </row>
    <row r="189" spans="1:6" ht="96" customHeight="1">
      <c r="A189" s="125" t="s">
        <v>294</v>
      </c>
      <c r="B189" s="126" t="s">
        <v>31</v>
      </c>
      <c r="C189" s="127" t="s">
        <v>302</v>
      </c>
      <c r="D189" s="128" t="s">
        <v>42</v>
      </c>
      <c r="E189" s="128">
        <v>542242.25</v>
      </c>
      <c r="F189" s="129" t="str">
        <f t="shared" si="2"/>
        <v>-</v>
      </c>
    </row>
    <row r="190" spans="1:6" ht="90" customHeight="1">
      <c r="A190" s="125" t="s">
        <v>303</v>
      </c>
      <c r="B190" s="126" t="s">
        <v>31</v>
      </c>
      <c r="C190" s="127" t="s">
        <v>304</v>
      </c>
      <c r="D190" s="128" t="s">
        <v>42</v>
      </c>
      <c r="E190" s="128">
        <v>11005.74</v>
      </c>
      <c r="F190" s="129" t="str">
        <f t="shared" si="2"/>
        <v>-</v>
      </c>
    </row>
    <row r="191" spans="1:6" ht="20.25" customHeight="1">
      <c r="A191" s="125" t="s">
        <v>305</v>
      </c>
      <c r="B191" s="126" t="s">
        <v>31</v>
      </c>
      <c r="C191" s="127" t="s">
        <v>306</v>
      </c>
      <c r="D191" s="128">
        <v>541495.12</v>
      </c>
      <c r="E191" s="128">
        <v>462386</v>
      </c>
      <c r="F191" s="129">
        <f t="shared" si="2"/>
        <v>79109.12</v>
      </c>
    </row>
    <row r="192" spans="1:6" ht="18.75" customHeight="1">
      <c r="A192" s="125" t="s">
        <v>307</v>
      </c>
      <c r="B192" s="126" t="s">
        <v>31</v>
      </c>
      <c r="C192" s="127" t="s">
        <v>308</v>
      </c>
      <c r="D192" s="128" t="s">
        <v>42</v>
      </c>
      <c r="E192" s="128">
        <v>75106.88</v>
      </c>
      <c r="F192" s="129" t="str">
        <f t="shared" si="2"/>
        <v>-</v>
      </c>
    </row>
    <row r="193" spans="1:6" ht="33" customHeight="1">
      <c r="A193" s="125" t="s">
        <v>309</v>
      </c>
      <c r="B193" s="126" t="s">
        <v>31</v>
      </c>
      <c r="C193" s="127" t="s">
        <v>310</v>
      </c>
      <c r="D193" s="128" t="s">
        <v>42</v>
      </c>
      <c r="E193" s="128">
        <v>79516.88</v>
      </c>
      <c r="F193" s="129" t="str">
        <f t="shared" si="2"/>
        <v>-</v>
      </c>
    </row>
    <row r="194" spans="1:6" ht="36.75" customHeight="1">
      <c r="A194" s="125" t="s">
        <v>309</v>
      </c>
      <c r="B194" s="126" t="s">
        <v>31</v>
      </c>
      <c r="C194" s="127" t="s">
        <v>311</v>
      </c>
      <c r="D194" s="128" t="s">
        <v>42</v>
      </c>
      <c r="E194" s="128">
        <v>-4410</v>
      </c>
      <c r="F194" s="129" t="str">
        <f t="shared" si="2"/>
        <v>-</v>
      </c>
    </row>
    <row r="195" spans="1:6" ht="25.5" customHeight="1">
      <c r="A195" s="125" t="s">
        <v>312</v>
      </c>
      <c r="B195" s="126" t="s">
        <v>31</v>
      </c>
      <c r="C195" s="127" t="s">
        <v>313</v>
      </c>
      <c r="D195" s="128">
        <v>541495.12</v>
      </c>
      <c r="E195" s="128">
        <v>387279.12</v>
      </c>
      <c r="F195" s="129">
        <f t="shared" si="2"/>
        <v>154216</v>
      </c>
    </row>
    <row r="196" spans="1:6" ht="81" customHeight="1">
      <c r="A196" s="125" t="s">
        <v>314</v>
      </c>
      <c r="B196" s="126" t="s">
        <v>31</v>
      </c>
      <c r="C196" s="127" t="s">
        <v>315</v>
      </c>
      <c r="D196" s="128" t="s">
        <v>42</v>
      </c>
      <c r="E196" s="128">
        <v>108000</v>
      </c>
      <c r="F196" s="129" t="str">
        <f t="shared" si="2"/>
        <v>-</v>
      </c>
    </row>
    <row r="197" spans="1:6" ht="51" customHeight="1">
      <c r="A197" s="125" t="s">
        <v>316</v>
      </c>
      <c r="B197" s="126" t="s">
        <v>31</v>
      </c>
      <c r="C197" s="127" t="s">
        <v>317</v>
      </c>
      <c r="D197" s="128" t="s">
        <v>42</v>
      </c>
      <c r="E197" s="128">
        <v>105538</v>
      </c>
      <c r="F197" s="129" t="str">
        <f t="shared" si="2"/>
        <v>-</v>
      </c>
    </row>
    <row r="198" spans="1:6" ht="69" customHeight="1">
      <c r="A198" s="125" t="s">
        <v>318</v>
      </c>
      <c r="B198" s="126" t="s">
        <v>31</v>
      </c>
      <c r="C198" s="127" t="s">
        <v>319</v>
      </c>
      <c r="D198" s="128" t="s">
        <v>42</v>
      </c>
      <c r="E198" s="128">
        <v>77588</v>
      </c>
      <c r="F198" s="129" t="str">
        <f aca="true" t="shared" si="3" ref="F198:F262">IF(OR(D198="-",IF(E198="-",0,E198)&gt;=IF(D198="-",0,D198)),"-",IF(D198="-",0,D198)-IF(E198="-",0,E198))</f>
        <v>-</v>
      </c>
    </row>
    <row r="199" spans="1:6" ht="54.75">
      <c r="A199" s="125" t="s">
        <v>320</v>
      </c>
      <c r="B199" s="126" t="s">
        <v>31</v>
      </c>
      <c r="C199" s="127" t="s">
        <v>321</v>
      </c>
      <c r="D199" s="128" t="s">
        <v>42</v>
      </c>
      <c r="E199" s="128">
        <v>36413.78</v>
      </c>
      <c r="F199" s="129" t="str">
        <f t="shared" si="3"/>
        <v>-</v>
      </c>
    </row>
    <row r="200" spans="1:6" ht="69">
      <c r="A200" s="125" t="s">
        <v>322</v>
      </c>
      <c r="B200" s="126" t="s">
        <v>31</v>
      </c>
      <c r="C200" s="127" t="s">
        <v>323</v>
      </c>
      <c r="D200" s="128" t="s">
        <v>42</v>
      </c>
      <c r="E200" s="128">
        <v>29739.34</v>
      </c>
      <c r="F200" s="129" t="str">
        <f t="shared" si="3"/>
        <v>-</v>
      </c>
    </row>
    <row r="201" spans="1:6" ht="96" customHeight="1">
      <c r="A201" s="125" t="s">
        <v>324</v>
      </c>
      <c r="B201" s="126" t="s">
        <v>31</v>
      </c>
      <c r="C201" s="127" t="s">
        <v>325</v>
      </c>
      <c r="D201" s="128" t="s">
        <v>42</v>
      </c>
      <c r="E201" s="128">
        <v>30000</v>
      </c>
      <c r="F201" s="129" t="str">
        <f t="shared" si="3"/>
        <v>-</v>
      </c>
    </row>
    <row r="202" spans="1:6" ht="21" customHeight="1">
      <c r="A202" s="125" t="s">
        <v>326</v>
      </c>
      <c r="B202" s="126" t="s">
        <v>31</v>
      </c>
      <c r="C202" s="127" t="s">
        <v>327</v>
      </c>
      <c r="D202" s="128">
        <v>3235249400</v>
      </c>
      <c r="E202" s="128">
        <v>946258374.86</v>
      </c>
      <c r="F202" s="129">
        <f t="shared" si="3"/>
        <v>2288991025.14</v>
      </c>
    </row>
    <row r="203" spans="1:6" ht="54" customHeight="1">
      <c r="A203" s="125" t="s">
        <v>328</v>
      </c>
      <c r="B203" s="126" t="s">
        <v>31</v>
      </c>
      <c r="C203" s="127" t="s">
        <v>329</v>
      </c>
      <c r="D203" s="128">
        <v>3235249400</v>
      </c>
      <c r="E203" s="128">
        <v>946163759.12</v>
      </c>
      <c r="F203" s="129">
        <f t="shared" si="3"/>
        <v>2289085640.88</v>
      </c>
    </row>
    <row r="204" spans="1:6" ht="38.25" customHeight="1">
      <c r="A204" s="125" t="s">
        <v>330</v>
      </c>
      <c r="B204" s="126" t="s">
        <v>31</v>
      </c>
      <c r="C204" s="127" t="s">
        <v>1673</v>
      </c>
      <c r="D204" s="128">
        <v>880690800</v>
      </c>
      <c r="E204" s="128">
        <v>327173400</v>
      </c>
      <c r="F204" s="129">
        <f t="shared" si="3"/>
        <v>553517400</v>
      </c>
    </row>
    <row r="205" spans="1:6" ht="36.75" customHeight="1">
      <c r="A205" s="125" t="s">
        <v>331</v>
      </c>
      <c r="B205" s="126" t="s">
        <v>31</v>
      </c>
      <c r="C205" s="127" t="s">
        <v>1674</v>
      </c>
      <c r="D205" s="128" t="s">
        <v>42</v>
      </c>
      <c r="E205" s="128">
        <v>30408500</v>
      </c>
      <c r="F205" s="129" t="str">
        <f t="shared" si="3"/>
        <v>-</v>
      </c>
    </row>
    <row r="206" spans="1:6" ht="54" customHeight="1">
      <c r="A206" s="125" t="s">
        <v>332</v>
      </c>
      <c r="B206" s="126" t="s">
        <v>31</v>
      </c>
      <c r="C206" s="127" t="s">
        <v>1675</v>
      </c>
      <c r="D206" s="128">
        <v>101362000</v>
      </c>
      <c r="E206" s="128">
        <v>30408500</v>
      </c>
      <c r="F206" s="129">
        <f t="shared" si="3"/>
        <v>70953500</v>
      </c>
    </row>
    <row r="207" spans="1:6" ht="51.75" customHeight="1">
      <c r="A207" s="125" t="s">
        <v>332</v>
      </c>
      <c r="B207" s="126" t="s">
        <v>31</v>
      </c>
      <c r="C207" s="127" t="s">
        <v>333</v>
      </c>
      <c r="D207" s="128" t="s">
        <v>42</v>
      </c>
      <c r="E207" s="128">
        <v>30408500</v>
      </c>
      <c r="F207" s="129" t="str">
        <f>IF(OR(D207="-",IF(E207="-",0,E207)&gt;=IF(D207="-",0,D207)),"-",IF(D207="-",0,D207)-IF(E207="-",0,E207))</f>
        <v>-</v>
      </c>
    </row>
    <row r="208" spans="1:6" ht="64.5" customHeight="1">
      <c r="A208" s="125" t="s">
        <v>334</v>
      </c>
      <c r="B208" s="126" t="s">
        <v>31</v>
      </c>
      <c r="C208" s="127" t="s">
        <v>335</v>
      </c>
      <c r="D208" s="128" t="s">
        <v>42</v>
      </c>
      <c r="E208" s="128">
        <v>127348900</v>
      </c>
      <c r="F208" s="129" t="str">
        <f t="shared" si="3"/>
        <v>-</v>
      </c>
    </row>
    <row r="209" spans="1:6" ht="66" customHeight="1">
      <c r="A209" s="125" t="s">
        <v>336</v>
      </c>
      <c r="B209" s="126" t="s">
        <v>31</v>
      </c>
      <c r="C209" s="127" t="s">
        <v>337</v>
      </c>
      <c r="D209" s="128">
        <v>372727800</v>
      </c>
      <c r="E209" s="128">
        <v>127348900</v>
      </c>
      <c r="F209" s="129">
        <f t="shared" si="3"/>
        <v>245378900</v>
      </c>
    </row>
    <row r="210" spans="1:6" ht="67.5" customHeight="1">
      <c r="A210" s="125" t="s">
        <v>338</v>
      </c>
      <c r="B210" s="126" t="s">
        <v>31</v>
      </c>
      <c r="C210" s="127" t="s">
        <v>1676</v>
      </c>
      <c r="D210" s="128" t="s">
        <v>42</v>
      </c>
      <c r="E210" s="128">
        <v>169416000</v>
      </c>
      <c r="F210" s="129" t="str">
        <f t="shared" si="3"/>
        <v>-</v>
      </c>
    </row>
    <row r="211" spans="1:6" ht="63.75" customHeight="1">
      <c r="A211" s="125" t="s">
        <v>339</v>
      </c>
      <c r="B211" s="126" t="s">
        <v>31</v>
      </c>
      <c r="C211" s="127" t="s">
        <v>1677</v>
      </c>
      <c r="D211" s="128">
        <v>406601000</v>
      </c>
      <c r="E211" s="128">
        <v>169416000</v>
      </c>
      <c r="F211" s="129">
        <f t="shared" si="3"/>
        <v>237185000</v>
      </c>
    </row>
    <row r="212" spans="1:6" ht="66.75" customHeight="1">
      <c r="A212" s="125" t="s">
        <v>339</v>
      </c>
      <c r="B212" s="126" t="s">
        <v>31</v>
      </c>
      <c r="C212" s="127" t="s">
        <v>340</v>
      </c>
      <c r="D212" s="128" t="s">
        <v>42</v>
      </c>
      <c r="E212" s="128">
        <v>169416000</v>
      </c>
      <c r="F212" s="129" t="str">
        <f>IF(OR(D212="-",IF(E212="-",0,E212)&gt;=IF(D212="-",0,D212)),"-",IF(D212="-",0,D212)-IF(E212="-",0,E212))</f>
        <v>-</v>
      </c>
    </row>
    <row r="213" spans="1:6" ht="54" customHeight="1">
      <c r="A213" s="125" t="s">
        <v>341</v>
      </c>
      <c r="B213" s="126" t="s">
        <v>31</v>
      </c>
      <c r="C213" s="127" t="s">
        <v>342</v>
      </c>
      <c r="D213" s="128">
        <v>621501000</v>
      </c>
      <c r="E213" s="128">
        <v>27921782.71</v>
      </c>
      <c r="F213" s="129">
        <f t="shared" si="3"/>
        <v>593579217.29</v>
      </c>
    </row>
    <row r="214" spans="1:6" ht="93" customHeight="1">
      <c r="A214" s="125" t="s">
        <v>343</v>
      </c>
      <c r="B214" s="126" t="s">
        <v>31</v>
      </c>
      <c r="C214" s="127" t="s">
        <v>1678</v>
      </c>
      <c r="D214" s="128">
        <v>53900900</v>
      </c>
      <c r="E214" s="128" t="s">
        <v>42</v>
      </c>
      <c r="F214" s="129">
        <f t="shared" si="3"/>
        <v>53900900</v>
      </c>
    </row>
    <row r="215" spans="1:6" ht="54.75">
      <c r="A215" s="125" t="s">
        <v>344</v>
      </c>
      <c r="B215" s="126" t="s">
        <v>31</v>
      </c>
      <c r="C215" s="127" t="s">
        <v>1679</v>
      </c>
      <c r="D215" s="128">
        <v>155905700</v>
      </c>
      <c r="E215" s="128" t="s">
        <v>42</v>
      </c>
      <c r="F215" s="129">
        <f t="shared" si="3"/>
        <v>155905700</v>
      </c>
    </row>
    <row r="216" spans="1:6" ht="81.75" customHeight="1">
      <c r="A216" s="125" t="s">
        <v>345</v>
      </c>
      <c r="B216" s="126" t="s">
        <v>31</v>
      </c>
      <c r="C216" s="127" t="s">
        <v>1680</v>
      </c>
      <c r="D216" s="128" t="s">
        <v>42</v>
      </c>
      <c r="E216" s="128">
        <v>8539471.97</v>
      </c>
      <c r="F216" s="129" t="str">
        <f t="shared" si="3"/>
        <v>-</v>
      </c>
    </row>
    <row r="217" spans="1:6" ht="83.25" customHeight="1">
      <c r="A217" s="125" t="s">
        <v>346</v>
      </c>
      <c r="B217" s="126" t="s">
        <v>31</v>
      </c>
      <c r="C217" s="127" t="s">
        <v>1681</v>
      </c>
      <c r="D217" s="128">
        <v>38731500</v>
      </c>
      <c r="E217" s="128">
        <v>8539471.97</v>
      </c>
      <c r="F217" s="129">
        <f t="shared" si="3"/>
        <v>30192028.03</v>
      </c>
    </row>
    <row r="218" spans="1:6" ht="79.5" customHeight="1">
      <c r="A218" s="125" t="s">
        <v>346</v>
      </c>
      <c r="B218" s="126" t="s">
        <v>31</v>
      </c>
      <c r="C218" s="127" t="s">
        <v>347</v>
      </c>
      <c r="D218" s="128" t="s">
        <v>42</v>
      </c>
      <c r="E218" s="128">
        <v>8539471.97</v>
      </c>
      <c r="F218" s="129" t="str">
        <f>IF(OR(D218="-",IF(E218="-",0,E218)&gt;=IF(D218="-",0,D218)),"-",IF(D218="-",0,D218)-IF(E218="-",0,E218))</f>
        <v>-</v>
      </c>
    </row>
    <row r="219" spans="1:6" ht="49.5" customHeight="1">
      <c r="A219" s="125" t="s">
        <v>348</v>
      </c>
      <c r="B219" s="126" t="s">
        <v>31</v>
      </c>
      <c r="C219" s="127" t="s">
        <v>1682</v>
      </c>
      <c r="D219" s="128" t="s">
        <v>42</v>
      </c>
      <c r="E219" s="128">
        <v>8581700</v>
      </c>
      <c r="F219" s="129" t="str">
        <f t="shared" si="3"/>
        <v>-</v>
      </c>
    </row>
    <row r="220" spans="1:6" ht="51" customHeight="1">
      <c r="A220" s="125" t="s">
        <v>349</v>
      </c>
      <c r="B220" s="126" t="s">
        <v>31</v>
      </c>
      <c r="C220" s="127" t="s">
        <v>1683</v>
      </c>
      <c r="D220" s="128">
        <v>8581700</v>
      </c>
      <c r="E220" s="128">
        <v>8581700</v>
      </c>
      <c r="F220" s="129" t="str">
        <f t="shared" si="3"/>
        <v>-</v>
      </c>
    </row>
    <row r="221" spans="1:6" ht="49.5" customHeight="1">
      <c r="A221" s="125" t="s">
        <v>349</v>
      </c>
      <c r="B221" s="126" t="s">
        <v>31</v>
      </c>
      <c r="C221" s="127" t="s">
        <v>350</v>
      </c>
      <c r="D221" s="128" t="s">
        <v>42</v>
      </c>
      <c r="E221" s="128">
        <v>8581700</v>
      </c>
      <c r="F221" s="129" t="str">
        <f>IF(OR(D221="-",IF(E221="-",0,E221)&gt;=IF(D221="-",0,D221)),"-",IF(D221="-",0,D221)-IF(E221="-",0,E221))</f>
        <v>-</v>
      </c>
    </row>
    <row r="222" spans="1:6" ht="49.5" customHeight="1">
      <c r="A222" s="125" t="s">
        <v>351</v>
      </c>
      <c r="B222" s="126" t="s">
        <v>31</v>
      </c>
      <c r="C222" s="127" t="s">
        <v>1684</v>
      </c>
      <c r="D222" s="128" t="s">
        <v>42</v>
      </c>
      <c r="E222" s="128">
        <v>43434.44</v>
      </c>
      <c r="F222" s="129" t="str">
        <f t="shared" si="3"/>
        <v>-</v>
      </c>
    </row>
    <row r="223" spans="1:6" ht="66.75" customHeight="1">
      <c r="A223" s="125" t="s">
        <v>352</v>
      </c>
      <c r="B223" s="126" t="s">
        <v>31</v>
      </c>
      <c r="C223" s="127" t="s">
        <v>1685</v>
      </c>
      <c r="D223" s="128">
        <v>2731800</v>
      </c>
      <c r="E223" s="128">
        <v>43434.44</v>
      </c>
      <c r="F223" s="129">
        <f t="shared" si="3"/>
        <v>2688365.56</v>
      </c>
    </row>
    <row r="224" spans="1:6" ht="65.25" customHeight="1">
      <c r="A224" s="125" t="s">
        <v>352</v>
      </c>
      <c r="B224" s="126" t="s">
        <v>31</v>
      </c>
      <c r="C224" s="127" t="s">
        <v>353</v>
      </c>
      <c r="D224" s="128" t="s">
        <v>42</v>
      </c>
      <c r="E224" s="128">
        <v>43434.44</v>
      </c>
      <c r="F224" s="129" t="str">
        <f>IF(OR(D224="-",IF(E224="-",0,E224)&gt;=IF(D224="-",0,D224)),"-",IF(D224="-",0,D224)-IF(E224="-",0,E224))</f>
        <v>-</v>
      </c>
    </row>
    <row r="225" spans="1:6" ht="48.75" customHeight="1">
      <c r="A225" s="125" t="s">
        <v>354</v>
      </c>
      <c r="B225" s="126" t="s">
        <v>31</v>
      </c>
      <c r="C225" s="127" t="s">
        <v>1686</v>
      </c>
      <c r="D225" s="128">
        <v>94068500</v>
      </c>
      <c r="E225" s="128" t="s">
        <v>42</v>
      </c>
      <c r="F225" s="129">
        <f t="shared" si="3"/>
        <v>94068500</v>
      </c>
    </row>
    <row r="226" spans="1:6" ht="51" customHeight="1">
      <c r="A226" s="125" t="s">
        <v>355</v>
      </c>
      <c r="B226" s="126" t="s">
        <v>31</v>
      </c>
      <c r="C226" s="127" t="s">
        <v>1687</v>
      </c>
      <c r="D226" s="128">
        <v>200000000</v>
      </c>
      <c r="E226" s="128" t="s">
        <v>42</v>
      </c>
      <c r="F226" s="129">
        <f t="shared" si="3"/>
        <v>200000000</v>
      </c>
    </row>
    <row r="227" spans="1:6" ht="20.25" customHeight="1">
      <c r="A227" s="125" t="s">
        <v>356</v>
      </c>
      <c r="B227" s="126" t="s">
        <v>31</v>
      </c>
      <c r="C227" s="127" t="s">
        <v>357</v>
      </c>
      <c r="D227" s="128" t="s">
        <v>42</v>
      </c>
      <c r="E227" s="128">
        <v>10757176.3</v>
      </c>
      <c r="F227" s="129" t="str">
        <f t="shared" si="3"/>
        <v>-</v>
      </c>
    </row>
    <row r="228" spans="1:6" ht="20.25" customHeight="1">
      <c r="A228" s="125" t="s">
        <v>358</v>
      </c>
      <c r="B228" s="126" t="s">
        <v>31</v>
      </c>
      <c r="C228" s="127" t="s">
        <v>359</v>
      </c>
      <c r="D228" s="128">
        <v>67580900</v>
      </c>
      <c r="E228" s="128">
        <v>10757176.3</v>
      </c>
      <c r="F228" s="129">
        <f t="shared" si="3"/>
        <v>56823723.7</v>
      </c>
    </row>
    <row r="229" spans="1:6" ht="20.25" customHeight="1">
      <c r="A229" s="125" t="s">
        <v>358</v>
      </c>
      <c r="B229" s="126" t="s">
        <v>31</v>
      </c>
      <c r="C229" s="127" t="s">
        <v>360</v>
      </c>
      <c r="D229" s="128" t="s">
        <v>42</v>
      </c>
      <c r="E229" s="128">
        <v>3124549.01</v>
      </c>
      <c r="F229" s="129" t="str">
        <f t="shared" si="3"/>
        <v>-</v>
      </c>
    </row>
    <row r="230" spans="1:6" ht="20.25" customHeight="1">
      <c r="A230" s="125" t="s">
        <v>358</v>
      </c>
      <c r="B230" s="126" t="s">
        <v>31</v>
      </c>
      <c r="C230" s="127" t="s">
        <v>361</v>
      </c>
      <c r="D230" s="128" t="s">
        <v>42</v>
      </c>
      <c r="E230" s="128">
        <v>78270</v>
      </c>
      <c r="F230" s="129" t="str">
        <f t="shared" si="3"/>
        <v>-</v>
      </c>
    </row>
    <row r="231" spans="1:6" ht="20.25" customHeight="1">
      <c r="A231" s="125" t="s">
        <v>358</v>
      </c>
      <c r="B231" s="126" t="s">
        <v>31</v>
      </c>
      <c r="C231" s="127" t="s">
        <v>362</v>
      </c>
      <c r="D231" s="128" t="s">
        <v>42</v>
      </c>
      <c r="E231" s="128">
        <v>7140000</v>
      </c>
      <c r="F231" s="129" t="str">
        <f t="shared" si="3"/>
        <v>-</v>
      </c>
    </row>
    <row r="232" spans="1:6" ht="20.25" customHeight="1">
      <c r="A232" s="125" t="s">
        <v>358</v>
      </c>
      <c r="B232" s="126" t="s">
        <v>31</v>
      </c>
      <c r="C232" s="127" t="s">
        <v>363</v>
      </c>
      <c r="D232" s="128" t="s">
        <v>42</v>
      </c>
      <c r="E232" s="128">
        <v>414357.29</v>
      </c>
      <c r="F232" s="129" t="str">
        <f t="shared" si="3"/>
        <v>-</v>
      </c>
    </row>
    <row r="233" spans="1:6" ht="42" customHeight="1">
      <c r="A233" s="125" t="s">
        <v>364</v>
      </c>
      <c r="B233" s="126" t="s">
        <v>31</v>
      </c>
      <c r="C233" s="127" t="s">
        <v>365</v>
      </c>
      <c r="D233" s="128">
        <v>1691408800</v>
      </c>
      <c r="E233" s="128">
        <v>577583026.41</v>
      </c>
      <c r="F233" s="129">
        <f t="shared" si="3"/>
        <v>1113825773.5900002</v>
      </c>
    </row>
    <row r="234" spans="1:6" ht="81.75" customHeight="1">
      <c r="A234" s="125" t="s">
        <v>366</v>
      </c>
      <c r="B234" s="126" t="s">
        <v>31</v>
      </c>
      <c r="C234" s="127" t="s">
        <v>1688</v>
      </c>
      <c r="D234" s="128" t="s">
        <v>42</v>
      </c>
      <c r="E234" s="128">
        <v>952459.76</v>
      </c>
      <c r="F234" s="129" t="str">
        <f t="shared" si="3"/>
        <v>-</v>
      </c>
    </row>
    <row r="235" spans="1:6" ht="65.25" customHeight="1">
      <c r="A235" s="125" t="s">
        <v>367</v>
      </c>
      <c r="B235" s="126" t="s">
        <v>31</v>
      </c>
      <c r="C235" s="127" t="s">
        <v>1689</v>
      </c>
      <c r="D235" s="128">
        <v>3382200</v>
      </c>
      <c r="E235" s="128">
        <v>952459.76</v>
      </c>
      <c r="F235" s="129">
        <f t="shared" si="3"/>
        <v>2429740.24</v>
      </c>
    </row>
    <row r="236" spans="1:6" ht="66" customHeight="1">
      <c r="A236" s="125" t="s">
        <v>367</v>
      </c>
      <c r="B236" s="126" t="s">
        <v>31</v>
      </c>
      <c r="C236" s="127" t="s">
        <v>368</v>
      </c>
      <c r="D236" s="128" t="s">
        <v>42</v>
      </c>
      <c r="E236" s="128">
        <v>952459.76</v>
      </c>
      <c r="F236" s="129" t="str">
        <f>IF(OR(D236="-",IF(E236="-",0,E236)&gt;=IF(D236="-",0,D236)),"-",IF(D236="-",0,D236)-IF(E236="-",0,E236))</f>
        <v>-</v>
      </c>
    </row>
    <row r="237" spans="1:6" ht="64.5" customHeight="1">
      <c r="A237" s="125" t="s">
        <v>369</v>
      </c>
      <c r="B237" s="126" t="s">
        <v>31</v>
      </c>
      <c r="C237" s="127" t="s">
        <v>1690</v>
      </c>
      <c r="D237" s="128" t="s">
        <v>42</v>
      </c>
      <c r="E237" s="128">
        <v>7506975.67</v>
      </c>
      <c r="F237" s="129" t="str">
        <f t="shared" si="3"/>
        <v>-</v>
      </c>
    </row>
    <row r="238" spans="1:6" ht="51" customHeight="1">
      <c r="A238" s="125" t="s">
        <v>370</v>
      </c>
      <c r="B238" s="126" t="s">
        <v>31</v>
      </c>
      <c r="C238" s="127" t="s">
        <v>1691</v>
      </c>
      <c r="D238" s="128">
        <v>20067500</v>
      </c>
      <c r="E238" s="128">
        <v>7506975.67</v>
      </c>
      <c r="F238" s="129">
        <f t="shared" si="3"/>
        <v>12560524.33</v>
      </c>
    </row>
    <row r="239" spans="1:6" ht="52.5" customHeight="1">
      <c r="A239" s="125" t="s">
        <v>370</v>
      </c>
      <c r="B239" s="126" t="s">
        <v>31</v>
      </c>
      <c r="C239" s="127" t="s">
        <v>371</v>
      </c>
      <c r="D239" s="128" t="s">
        <v>42</v>
      </c>
      <c r="E239" s="128">
        <v>7506975.67</v>
      </c>
      <c r="F239" s="129" t="str">
        <f>IF(OR(D239="-",IF(E239="-",0,E239)&gt;=IF(D239="-",0,D239)),"-",IF(D239="-",0,D239)-IF(E239="-",0,E239))</f>
        <v>-</v>
      </c>
    </row>
    <row r="240" spans="1:6" ht="52.5" customHeight="1">
      <c r="A240" s="125" t="s">
        <v>372</v>
      </c>
      <c r="B240" s="126" t="s">
        <v>31</v>
      </c>
      <c r="C240" s="127" t="s">
        <v>373</v>
      </c>
      <c r="D240" s="128" t="s">
        <v>42</v>
      </c>
      <c r="E240" s="128">
        <v>490355718.82</v>
      </c>
      <c r="F240" s="129" t="str">
        <f t="shared" si="3"/>
        <v>-</v>
      </c>
    </row>
    <row r="241" spans="1:6" ht="52.5" customHeight="1">
      <c r="A241" s="125" t="s">
        <v>374</v>
      </c>
      <c r="B241" s="126" t="s">
        <v>31</v>
      </c>
      <c r="C241" s="127" t="s">
        <v>375</v>
      </c>
      <c r="D241" s="128">
        <v>1457548500</v>
      </c>
      <c r="E241" s="128">
        <v>490355718.82</v>
      </c>
      <c r="F241" s="129">
        <f t="shared" si="3"/>
        <v>967192781.1800001</v>
      </c>
    </row>
    <row r="242" spans="1:6" ht="52.5" customHeight="1">
      <c r="A242" s="125" t="s">
        <v>374</v>
      </c>
      <c r="B242" s="126" t="s">
        <v>31</v>
      </c>
      <c r="C242" s="127" t="s">
        <v>376</v>
      </c>
      <c r="D242" s="128" t="s">
        <v>42</v>
      </c>
      <c r="E242" s="128">
        <v>350350022.16</v>
      </c>
      <c r="F242" s="129" t="str">
        <f t="shared" si="3"/>
        <v>-</v>
      </c>
    </row>
    <row r="243" spans="1:6" ht="52.5" customHeight="1">
      <c r="A243" s="125" t="s">
        <v>374</v>
      </c>
      <c r="B243" s="126" t="s">
        <v>31</v>
      </c>
      <c r="C243" s="127" t="s">
        <v>377</v>
      </c>
      <c r="D243" s="128" t="s">
        <v>42</v>
      </c>
      <c r="E243" s="128">
        <v>139134930.39</v>
      </c>
      <c r="F243" s="129" t="str">
        <f t="shared" si="3"/>
        <v>-</v>
      </c>
    </row>
    <row r="244" spans="1:6" ht="52.5" customHeight="1">
      <c r="A244" s="125" t="s">
        <v>374</v>
      </c>
      <c r="B244" s="126" t="s">
        <v>31</v>
      </c>
      <c r="C244" s="127" t="s">
        <v>378</v>
      </c>
      <c r="D244" s="128" t="s">
        <v>42</v>
      </c>
      <c r="E244" s="128">
        <v>870766.27</v>
      </c>
      <c r="F244" s="129" t="str">
        <f t="shared" si="3"/>
        <v>-</v>
      </c>
    </row>
    <row r="245" spans="1:6" ht="66" customHeight="1">
      <c r="A245" s="125" t="s">
        <v>379</v>
      </c>
      <c r="B245" s="126" t="s">
        <v>31</v>
      </c>
      <c r="C245" s="127" t="s">
        <v>1692</v>
      </c>
      <c r="D245" s="128" t="s">
        <v>42</v>
      </c>
      <c r="E245" s="128">
        <v>8976408.21</v>
      </c>
      <c r="F245" s="129" t="str">
        <f t="shared" si="3"/>
        <v>-</v>
      </c>
    </row>
    <row r="246" spans="1:6" ht="66" customHeight="1">
      <c r="A246" s="125" t="s">
        <v>380</v>
      </c>
      <c r="B246" s="126" t="s">
        <v>31</v>
      </c>
      <c r="C246" s="127" t="s">
        <v>1693</v>
      </c>
      <c r="D246" s="128">
        <v>25952100</v>
      </c>
      <c r="E246" s="128">
        <v>8976408.21</v>
      </c>
      <c r="F246" s="129">
        <f t="shared" si="3"/>
        <v>16975691.79</v>
      </c>
    </row>
    <row r="247" spans="1:6" ht="66" customHeight="1">
      <c r="A247" s="125" t="s">
        <v>380</v>
      </c>
      <c r="B247" s="126" t="s">
        <v>31</v>
      </c>
      <c r="C247" s="127" t="s">
        <v>381</v>
      </c>
      <c r="D247" s="128" t="s">
        <v>42</v>
      </c>
      <c r="E247" s="128">
        <v>8976408.21</v>
      </c>
      <c r="F247" s="129" t="str">
        <f>IF(OR(D247="-",IF(E247="-",0,E247)&gt;=IF(D247="-",0,D247)),"-",IF(D247="-",0,D247)-IF(E247="-",0,E247))</f>
        <v>-</v>
      </c>
    </row>
    <row r="248" spans="1:6" ht="96" customHeight="1">
      <c r="A248" s="125" t="s">
        <v>382</v>
      </c>
      <c r="B248" s="126" t="s">
        <v>31</v>
      </c>
      <c r="C248" s="127" t="s">
        <v>1694</v>
      </c>
      <c r="D248" s="128" t="s">
        <v>42</v>
      </c>
      <c r="E248" s="128">
        <v>7902700</v>
      </c>
      <c r="F248" s="129" t="str">
        <f t="shared" si="3"/>
        <v>-</v>
      </c>
    </row>
    <row r="249" spans="1:6" ht="112.5" customHeight="1">
      <c r="A249" s="125" t="s">
        <v>383</v>
      </c>
      <c r="B249" s="126" t="s">
        <v>31</v>
      </c>
      <c r="C249" s="127" t="s">
        <v>1695</v>
      </c>
      <c r="D249" s="128">
        <v>24702700</v>
      </c>
      <c r="E249" s="128">
        <v>7902700</v>
      </c>
      <c r="F249" s="129">
        <f t="shared" si="3"/>
        <v>16800000</v>
      </c>
    </row>
    <row r="250" spans="1:6" ht="105.75" customHeight="1">
      <c r="A250" s="125" t="s">
        <v>383</v>
      </c>
      <c r="B250" s="126" t="s">
        <v>31</v>
      </c>
      <c r="C250" s="127" t="s">
        <v>384</v>
      </c>
      <c r="D250" s="128" t="s">
        <v>42</v>
      </c>
      <c r="E250" s="128">
        <v>7902700</v>
      </c>
      <c r="F250" s="129" t="str">
        <f>IF(OR(D250="-",IF(E250="-",0,E250)&gt;=IF(D250="-",0,D250)),"-",IF(D250="-",0,D250)-IF(E250="-",0,E250))</f>
        <v>-</v>
      </c>
    </row>
    <row r="251" spans="1:6" ht="81" customHeight="1">
      <c r="A251" s="125" t="s">
        <v>385</v>
      </c>
      <c r="B251" s="126" t="s">
        <v>31</v>
      </c>
      <c r="C251" s="127" t="s">
        <v>1696</v>
      </c>
      <c r="D251" s="128">
        <v>4193300</v>
      </c>
      <c r="E251" s="128" t="s">
        <v>42</v>
      </c>
      <c r="F251" s="129">
        <f t="shared" si="3"/>
        <v>4193300</v>
      </c>
    </row>
    <row r="252" spans="1:6" ht="81" customHeight="1">
      <c r="A252" s="125" t="s">
        <v>386</v>
      </c>
      <c r="B252" s="126" t="s">
        <v>31</v>
      </c>
      <c r="C252" s="127" t="s">
        <v>1697</v>
      </c>
      <c r="D252" s="128" t="s">
        <v>42</v>
      </c>
      <c r="E252" s="128">
        <v>3900</v>
      </c>
      <c r="F252" s="129" t="str">
        <f t="shared" si="3"/>
        <v>-</v>
      </c>
    </row>
    <row r="253" spans="1:6" ht="79.5" customHeight="1">
      <c r="A253" s="125" t="s">
        <v>387</v>
      </c>
      <c r="B253" s="126" t="s">
        <v>31</v>
      </c>
      <c r="C253" s="127" t="s">
        <v>1698</v>
      </c>
      <c r="D253" s="128">
        <v>3900</v>
      </c>
      <c r="E253" s="128">
        <v>3900</v>
      </c>
      <c r="F253" s="129" t="str">
        <f t="shared" si="3"/>
        <v>-</v>
      </c>
    </row>
    <row r="254" spans="1:6" ht="78.75" customHeight="1">
      <c r="A254" s="125" t="s">
        <v>387</v>
      </c>
      <c r="B254" s="126" t="s">
        <v>31</v>
      </c>
      <c r="C254" s="127" t="s">
        <v>1724</v>
      </c>
      <c r="D254" s="128" t="s">
        <v>42</v>
      </c>
      <c r="E254" s="185">
        <v>3900</v>
      </c>
      <c r="F254" s="129" t="str">
        <f>IF(OR(D254="-",IF(E254="-",0,E254)&gt;=IF(D254="-",0,D254)),"-",IF(D254="-",0,D254)-IF(E254="-",0,E254))</f>
        <v>-</v>
      </c>
    </row>
    <row r="255" spans="1:6" ht="80.25" customHeight="1">
      <c r="A255" s="125" t="s">
        <v>388</v>
      </c>
      <c r="B255" s="126" t="s">
        <v>31</v>
      </c>
      <c r="C255" s="127" t="s">
        <v>1699</v>
      </c>
      <c r="D255" s="128" t="s">
        <v>42</v>
      </c>
      <c r="E255" s="128">
        <v>10739342.42</v>
      </c>
      <c r="F255" s="129" t="str">
        <f t="shared" si="3"/>
        <v>-</v>
      </c>
    </row>
    <row r="256" spans="1:6" ht="80.25" customHeight="1">
      <c r="A256" s="125" t="s">
        <v>389</v>
      </c>
      <c r="B256" s="126" t="s">
        <v>31</v>
      </c>
      <c r="C256" s="127" t="s">
        <v>1700</v>
      </c>
      <c r="D256" s="128">
        <v>28220300</v>
      </c>
      <c r="E256" s="128">
        <v>10739342.42</v>
      </c>
      <c r="F256" s="129">
        <f t="shared" si="3"/>
        <v>17480957.58</v>
      </c>
    </row>
    <row r="257" spans="1:6" ht="78" customHeight="1">
      <c r="A257" s="125" t="s">
        <v>389</v>
      </c>
      <c r="B257" s="126" t="s">
        <v>31</v>
      </c>
      <c r="C257" s="127" t="s">
        <v>390</v>
      </c>
      <c r="D257" s="128" t="s">
        <v>42</v>
      </c>
      <c r="E257" s="128">
        <v>10739342.42</v>
      </c>
      <c r="F257" s="129" t="str">
        <f>IF(OR(D257="-",IF(E257="-",0,E257)&gt;=IF(D257="-",0,D257)),"-",IF(D257="-",0,D257)-IF(E257="-",0,E257))</f>
        <v>-</v>
      </c>
    </row>
    <row r="258" spans="1:6" ht="81" customHeight="1">
      <c r="A258" s="125" t="s">
        <v>391</v>
      </c>
      <c r="B258" s="126" t="s">
        <v>31</v>
      </c>
      <c r="C258" s="127" t="s">
        <v>1701</v>
      </c>
      <c r="D258" s="128" t="s">
        <v>42</v>
      </c>
      <c r="E258" s="128">
        <v>11544253.02</v>
      </c>
      <c r="F258" s="129" t="str">
        <f t="shared" si="3"/>
        <v>-</v>
      </c>
    </row>
    <row r="259" spans="1:6" ht="91.5" customHeight="1">
      <c r="A259" s="125" t="s">
        <v>392</v>
      </c>
      <c r="B259" s="126" t="s">
        <v>31</v>
      </c>
      <c r="C259" s="127" t="s">
        <v>1702</v>
      </c>
      <c r="D259" s="128">
        <v>11550700</v>
      </c>
      <c r="E259" s="128">
        <v>11544253.02</v>
      </c>
      <c r="F259" s="129">
        <f t="shared" si="3"/>
        <v>6446.980000000447</v>
      </c>
    </row>
    <row r="260" spans="1:6" ht="91.5" customHeight="1">
      <c r="A260" s="125" t="s">
        <v>392</v>
      </c>
      <c r="B260" s="126" t="s">
        <v>31</v>
      </c>
      <c r="C260" s="127" t="s">
        <v>393</v>
      </c>
      <c r="D260" s="128" t="s">
        <v>42</v>
      </c>
      <c r="E260" s="128">
        <v>11544253.02</v>
      </c>
      <c r="F260" s="129" t="str">
        <f>IF(OR(D260="-",IF(E260="-",0,E260)&gt;=IF(D260="-",0,D260)),"-",IF(D260="-",0,D260)-IF(E260="-",0,E260))</f>
        <v>-</v>
      </c>
    </row>
    <row r="261" spans="1:6" ht="51" customHeight="1">
      <c r="A261" s="125" t="s">
        <v>394</v>
      </c>
      <c r="B261" s="126" t="s">
        <v>31</v>
      </c>
      <c r="C261" s="127" t="s">
        <v>1703</v>
      </c>
      <c r="D261" s="128" t="s">
        <v>42</v>
      </c>
      <c r="E261" s="128">
        <v>30075489.49</v>
      </c>
      <c r="F261" s="129" t="str">
        <f t="shared" si="3"/>
        <v>-</v>
      </c>
    </row>
    <row r="262" spans="1:6" ht="51" customHeight="1">
      <c r="A262" s="125" t="s">
        <v>395</v>
      </c>
      <c r="B262" s="126" t="s">
        <v>31</v>
      </c>
      <c r="C262" s="127" t="s">
        <v>1704</v>
      </c>
      <c r="D262" s="128">
        <v>77419400</v>
      </c>
      <c r="E262" s="128">
        <v>30075489.49</v>
      </c>
      <c r="F262" s="129">
        <f t="shared" si="3"/>
        <v>47343910.510000005</v>
      </c>
    </row>
    <row r="263" spans="1:6" ht="51" customHeight="1">
      <c r="A263" s="125" t="s">
        <v>395</v>
      </c>
      <c r="B263" s="126" t="s">
        <v>31</v>
      </c>
      <c r="C263" s="127" t="s">
        <v>396</v>
      </c>
      <c r="D263" s="128" t="s">
        <v>42</v>
      </c>
      <c r="E263" s="128">
        <v>30075489.49</v>
      </c>
      <c r="F263" s="129" t="str">
        <f>IF(OR(D263="-",IF(E263="-",0,E263)&gt;=IF(D263="-",0,D263)),"-",IF(D263="-",0,D263)-IF(E263="-",0,E263))</f>
        <v>-</v>
      </c>
    </row>
    <row r="264" spans="1:6" ht="82.5" customHeight="1">
      <c r="A264" s="125" t="s">
        <v>397</v>
      </c>
      <c r="B264" s="126" t="s">
        <v>31</v>
      </c>
      <c r="C264" s="127" t="s">
        <v>1705</v>
      </c>
      <c r="D264" s="128">
        <v>9500</v>
      </c>
      <c r="E264" s="128" t="s">
        <v>42</v>
      </c>
      <c r="F264" s="129">
        <f aca="true" t="shared" si="4" ref="F264:F290">IF(OR(D264="-",IF(E264="-",0,E264)&gt;=IF(D264="-",0,D264)),"-",IF(D264="-",0,D264)-IF(E264="-",0,E264))</f>
        <v>9500</v>
      </c>
    </row>
    <row r="265" spans="1:6" ht="120.75" customHeight="1">
      <c r="A265" s="130" t="s">
        <v>398</v>
      </c>
      <c r="B265" s="126" t="s">
        <v>31</v>
      </c>
      <c r="C265" s="127" t="s">
        <v>1706</v>
      </c>
      <c r="D265" s="128" t="s">
        <v>42</v>
      </c>
      <c r="E265" s="128">
        <v>8682400.09</v>
      </c>
      <c r="F265" s="129" t="str">
        <f t="shared" si="4"/>
        <v>-</v>
      </c>
    </row>
    <row r="266" spans="1:6" ht="124.5" customHeight="1">
      <c r="A266" s="130" t="s">
        <v>399</v>
      </c>
      <c r="B266" s="126" t="s">
        <v>31</v>
      </c>
      <c r="C266" s="127" t="s">
        <v>1707</v>
      </c>
      <c r="D266" s="128">
        <v>33050500</v>
      </c>
      <c r="E266" s="128">
        <v>8682400.09</v>
      </c>
      <c r="F266" s="129">
        <f t="shared" si="4"/>
        <v>24368099.91</v>
      </c>
    </row>
    <row r="267" spans="1:6" ht="120" customHeight="1">
      <c r="A267" s="130" t="s">
        <v>399</v>
      </c>
      <c r="B267" s="126" t="s">
        <v>31</v>
      </c>
      <c r="C267" s="127" t="s">
        <v>400</v>
      </c>
      <c r="D267" s="128" t="s">
        <v>42</v>
      </c>
      <c r="E267" s="128">
        <v>8682400.09</v>
      </c>
      <c r="F267" s="129" t="str">
        <f>IF(OR(D267="-",IF(E267="-",0,E267)&gt;=IF(D267="-",0,D267)),"-",IF(D267="-",0,D267)-IF(E267="-",0,E267))</f>
        <v>-</v>
      </c>
    </row>
    <row r="268" spans="1:6" ht="48" customHeight="1">
      <c r="A268" s="125" t="s">
        <v>401</v>
      </c>
      <c r="B268" s="126" t="s">
        <v>31</v>
      </c>
      <c r="C268" s="127" t="s">
        <v>1708</v>
      </c>
      <c r="D268" s="128">
        <v>1518700</v>
      </c>
      <c r="E268" s="128" t="s">
        <v>42</v>
      </c>
      <c r="F268" s="129">
        <f t="shared" si="4"/>
        <v>1518700</v>
      </c>
    </row>
    <row r="269" spans="1:6" ht="36.75" customHeight="1">
      <c r="A269" s="125" t="s">
        <v>402</v>
      </c>
      <c r="B269" s="126" t="s">
        <v>31</v>
      </c>
      <c r="C269" s="127" t="s">
        <v>1709</v>
      </c>
      <c r="D269" s="128" t="s">
        <v>42</v>
      </c>
      <c r="E269" s="128">
        <v>843378.93</v>
      </c>
      <c r="F269" s="129" t="str">
        <f t="shared" si="4"/>
        <v>-</v>
      </c>
    </row>
    <row r="270" spans="1:6" ht="48" customHeight="1">
      <c r="A270" s="125" t="s">
        <v>403</v>
      </c>
      <c r="B270" s="126" t="s">
        <v>31</v>
      </c>
      <c r="C270" s="127" t="s">
        <v>1710</v>
      </c>
      <c r="D270" s="128">
        <v>3639900</v>
      </c>
      <c r="E270" s="128">
        <v>843378.93</v>
      </c>
      <c r="F270" s="129">
        <f t="shared" si="4"/>
        <v>2796521.07</v>
      </c>
    </row>
    <row r="271" spans="1:6" ht="48" customHeight="1">
      <c r="A271" s="125" t="s">
        <v>403</v>
      </c>
      <c r="B271" s="126" t="s">
        <v>31</v>
      </c>
      <c r="C271" s="127" t="s">
        <v>404</v>
      </c>
      <c r="D271" s="128" t="s">
        <v>42</v>
      </c>
      <c r="E271" s="128">
        <v>843378.93</v>
      </c>
      <c r="F271" s="129" t="str">
        <f>IF(OR(D271="-",IF(E271="-",0,E271)&gt;=IF(D271="-",0,D271)),"-",IF(D271="-",0,D271)-IF(E271="-",0,E271))</f>
        <v>-</v>
      </c>
    </row>
    <row r="272" spans="1:6" ht="27">
      <c r="A272" s="125" t="s">
        <v>405</v>
      </c>
      <c r="B272" s="126" t="s">
        <v>31</v>
      </c>
      <c r="C272" s="127" t="s">
        <v>1711</v>
      </c>
      <c r="D272" s="128">
        <v>149600</v>
      </c>
      <c r="E272" s="128" t="s">
        <v>42</v>
      </c>
      <c r="F272" s="129">
        <f t="shared" si="4"/>
        <v>149600</v>
      </c>
    </row>
    <row r="273" spans="1:6" ht="23.25" customHeight="1">
      <c r="A273" s="125" t="s">
        <v>406</v>
      </c>
      <c r="B273" s="126" t="s">
        <v>31</v>
      </c>
      <c r="C273" s="127" t="s">
        <v>407</v>
      </c>
      <c r="D273" s="128">
        <v>41648800</v>
      </c>
      <c r="E273" s="128">
        <v>13485550</v>
      </c>
      <c r="F273" s="129">
        <f t="shared" si="4"/>
        <v>28163250</v>
      </c>
    </row>
    <row r="274" spans="1:6" ht="97.5" customHeight="1">
      <c r="A274" s="125" t="s">
        <v>408</v>
      </c>
      <c r="B274" s="126" t="s">
        <v>31</v>
      </c>
      <c r="C274" s="127" t="s">
        <v>1712</v>
      </c>
      <c r="D274" s="128" t="s">
        <v>42</v>
      </c>
      <c r="E274" s="128">
        <v>13485550</v>
      </c>
      <c r="F274" s="129" t="str">
        <f t="shared" si="4"/>
        <v>-</v>
      </c>
    </row>
    <row r="275" spans="1:6" ht="94.5" customHeight="1">
      <c r="A275" s="125" t="s">
        <v>409</v>
      </c>
      <c r="B275" s="126" t="s">
        <v>31</v>
      </c>
      <c r="C275" s="127" t="s">
        <v>1713</v>
      </c>
      <c r="D275" s="128">
        <v>41648800</v>
      </c>
      <c r="E275" s="128">
        <v>13485550</v>
      </c>
      <c r="F275" s="129">
        <f t="shared" si="4"/>
        <v>28163250</v>
      </c>
    </row>
    <row r="276" spans="1:6" ht="93.75" customHeight="1">
      <c r="A276" s="125" t="s">
        <v>409</v>
      </c>
      <c r="B276" s="126" t="s">
        <v>31</v>
      </c>
      <c r="C276" s="127" t="s">
        <v>410</v>
      </c>
      <c r="D276" s="128" t="s">
        <v>42</v>
      </c>
      <c r="E276" s="128">
        <v>13485550</v>
      </c>
      <c r="F276" s="129" t="str">
        <f>IF(OR(D276="-",IF(E276="-",0,E276)&gt;=IF(D276="-",0,D276)),"-",IF(D276="-",0,D276)-IF(E276="-",0,E276))</f>
        <v>-</v>
      </c>
    </row>
    <row r="277" spans="1:6" ht="24" customHeight="1">
      <c r="A277" s="125" t="s">
        <v>411</v>
      </c>
      <c r="B277" s="126" t="s">
        <v>31</v>
      </c>
      <c r="C277" s="127" t="s">
        <v>1714</v>
      </c>
      <c r="D277" s="128" t="s">
        <v>42</v>
      </c>
      <c r="E277" s="128">
        <v>273573</v>
      </c>
      <c r="F277" s="129" t="str">
        <f t="shared" si="4"/>
        <v>-</v>
      </c>
    </row>
    <row r="278" spans="1:6" ht="39" customHeight="1">
      <c r="A278" s="125" t="s">
        <v>412</v>
      </c>
      <c r="B278" s="126" t="s">
        <v>31</v>
      </c>
      <c r="C278" s="127" t="s">
        <v>1715</v>
      </c>
      <c r="D278" s="128" t="s">
        <v>42</v>
      </c>
      <c r="E278" s="128">
        <v>273573</v>
      </c>
      <c r="F278" s="129" t="str">
        <f t="shared" si="4"/>
        <v>-</v>
      </c>
    </row>
    <row r="279" spans="1:6" ht="34.5" customHeight="1">
      <c r="A279" s="125" t="s">
        <v>412</v>
      </c>
      <c r="B279" s="126" t="s">
        <v>31</v>
      </c>
      <c r="C279" s="127" t="s">
        <v>413</v>
      </c>
      <c r="D279" s="128" t="s">
        <v>42</v>
      </c>
      <c r="E279" s="128">
        <v>273573</v>
      </c>
      <c r="F279" s="129" t="str">
        <f t="shared" si="4"/>
        <v>-</v>
      </c>
    </row>
    <row r="280" spans="1:6" ht="93.75" customHeight="1">
      <c r="A280" s="125" t="s">
        <v>414</v>
      </c>
      <c r="B280" s="126" t="s">
        <v>31</v>
      </c>
      <c r="C280" s="127" t="s">
        <v>1716</v>
      </c>
      <c r="D280" s="128" t="s">
        <v>42</v>
      </c>
      <c r="E280" s="128">
        <v>8909.46</v>
      </c>
      <c r="F280" s="129" t="str">
        <f t="shared" si="4"/>
        <v>-</v>
      </c>
    </row>
    <row r="281" spans="1:6" ht="114" customHeight="1">
      <c r="A281" s="130" t="s">
        <v>415</v>
      </c>
      <c r="B281" s="126" t="s">
        <v>31</v>
      </c>
      <c r="C281" s="127" t="s">
        <v>1717</v>
      </c>
      <c r="D281" s="128" t="s">
        <v>42</v>
      </c>
      <c r="E281" s="128">
        <v>8909.46</v>
      </c>
      <c r="F281" s="129" t="str">
        <f t="shared" si="4"/>
        <v>-</v>
      </c>
    </row>
    <row r="282" spans="1:6" ht="107.25" customHeight="1">
      <c r="A282" s="130" t="s">
        <v>416</v>
      </c>
      <c r="B282" s="126" t="s">
        <v>31</v>
      </c>
      <c r="C282" s="127" t="s">
        <v>1718</v>
      </c>
      <c r="D282" s="128" t="s">
        <v>42</v>
      </c>
      <c r="E282" s="128">
        <v>8909.46</v>
      </c>
      <c r="F282" s="129" t="str">
        <f t="shared" si="4"/>
        <v>-</v>
      </c>
    </row>
    <row r="283" spans="1:6" ht="30.75" customHeight="1">
      <c r="A283" s="125" t="s">
        <v>417</v>
      </c>
      <c r="B283" s="126" t="s">
        <v>31</v>
      </c>
      <c r="C283" s="127" t="s">
        <v>1719</v>
      </c>
      <c r="D283" s="128" t="s">
        <v>42</v>
      </c>
      <c r="E283" s="128">
        <v>8909.46</v>
      </c>
      <c r="F283" s="129" t="str">
        <f t="shared" si="4"/>
        <v>-</v>
      </c>
    </row>
    <row r="284" spans="1:6" ht="30.75" customHeight="1">
      <c r="A284" s="125" t="s">
        <v>417</v>
      </c>
      <c r="B284" s="126" t="s">
        <v>31</v>
      </c>
      <c r="C284" s="127" t="s">
        <v>1629</v>
      </c>
      <c r="D284" s="128" t="s">
        <v>42</v>
      </c>
      <c r="E284" s="128">
        <v>8909.46</v>
      </c>
      <c r="F284" s="129" t="str">
        <f>IF(OR(D284="-",IF(E284="-",0,E284)&gt;=IF(D284="-",0,D284)),"-",IF(D284="-",0,D284)-IF(E284="-",0,E284))</f>
        <v>-</v>
      </c>
    </row>
    <row r="285" spans="1:6" ht="72.75" customHeight="1">
      <c r="A285" s="125" t="s">
        <v>418</v>
      </c>
      <c r="B285" s="126" t="s">
        <v>31</v>
      </c>
      <c r="C285" s="127" t="s">
        <v>419</v>
      </c>
      <c r="D285" s="128" t="s">
        <v>42</v>
      </c>
      <c r="E285" s="128">
        <v>-187866.72</v>
      </c>
      <c r="F285" s="129" t="str">
        <f t="shared" si="4"/>
        <v>-</v>
      </c>
    </row>
    <row r="286" spans="1:6" ht="66" customHeight="1">
      <c r="A286" s="125" t="s">
        <v>420</v>
      </c>
      <c r="B286" s="126" t="s">
        <v>31</v>
      </c>
      <c r="C286" s="127" t="s">
        <v>421</v>
      </c>
      <c r="D286" s="128" t="s">
        <v>42</v>
      </c>
      <c r="E286" s="128">
        <v>-187866.72</v>
      </c>
      <c r="F286" s="129" t="str">
        <f t="shared" si="4"/>
        <v>-</v>
      </c>
    </row>
    <row r="287" spans="1:6" ht="96" customHeight="1">
      <c r="A287" s="125" t="s">
        <v>422</v>
      </c>
      <c r="B287" s="126" t="s">
        <v>31</v>
      </c>
      <c r="C287" s="127" t="s">
        <v>423</v>
      </c>
      <c r="D287" s="128" t="s">
        <v>42</v>
      </c>
      <c r="E287" s="128">
        <v>-152597.01</v>
      </c>
      <c r="F287" s="129" t="str">
        <f t="shared" si="4"/>
        <v>-</v>
      </c>
    </row>
    <row r="288" spans="1:6" ht="82.5">
      <c r="A288" s="125" t="s">
        <v>424</v>
      </c>
      <c r="B288" s="126" t="s">
        <v>31</v>
      </c>
      <c r="C288" s="127" t="s">
        <v>425</v>
      </c>
      <c r="D288" s="128" t="s">
        <v>42</v>
      </c>
      <c r="E288" s="128">
        <v>-94.26</v>
      </c>
      <c r="F288" s="129" t="str">
        <f t="shared" si="4"/>
        <v>-</v>
      </c>
    </row>
    <row r="289" spans="1:6" ht="66" customHeight="1">
      <c r="A289" s="125" t="s">
        <v>426</v>
      </c>
      <c r="B289" s="126" t="s">
        <v>31</v>
      </c>
      <c r="C289" s="127" t="s">
        <v>427</v>
      </c>
      <c r="D289" s="128" t="s">
        <v>42</v>
      </c>
      <c r="E289" s="128">
        <v>-16723.88</v>
      </c>
      <c r="F289" s="129" t="str">
        <f t="shared" si="4"/>
        <v>-</v>
      </c>
    </row>
    <row r="290" spans="1:6" ht="66.75" customHeight="1" thickBot="1">
      <c r="A290" s="125" t="s">
        <v>426</v>
      </c>
      <c r="B290" s="126" t="s">
        <v>31</v>
      </c>
      <c r="C290" s="127" t="s">
        <v>428</v>
      </c>
      <c r="D290" s="128" t="s">
        <v>42</v>
      </c>
      <c r="E290" s="128">
        <v>-18451.57</v>
      </c>
      <c r="F290" s="129" t="str">
        <f t="shared" si="4"/>
        <v>-</v>
      </c>
    </row>
    <row r="291" spans="1:6" ht="12.75" customHeight="1">
      <c r="A291" s="131"/>
      <c r="B291" s="132"/>
      <c r="C291" s="132"/>
      <c r="D291" s="133"/>
      <c r="E291" s="133"/>
      <c r="F291" s="13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" footer="0"/>
  <pageSetup fitToHeight="0" fitToWidth="1" horizontalDpi="600" verticalDpi="600" orientation="portrait" pageOrder="overThenDown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1"/>
  <sheetViews>
    <sheetView showGridLines="0" zoomScalePageLayoutView="0" workbookViewId="0" topLeftCell="A853">
      <selection activeCell="L39" sqref="L39"/>
    </sheetView>
  </sheetViews>
  <sheetFormatPr defaultColWidth="9.140625" defaultRowHeight="12.75" customHeight="1"/>
  <cols>
    <col min="1" max="1" width="45.7109375" style="2" customWidth="1"/>
    <col min="2" max="2" width="7.28125" style="2" customWidth="1"/>
    <col min="3" max="3" width="25.421875" style="2" customWidth="1"/>
    <col min="4" max="4" width="18.8515625" style="2" customWidth="1"/>
    <col min="5" max="6" width="18.7109375" style="2" customWidth="1"/>
    <col min="7" max="16384" width="8.8515625" style="2" customWidth="1"/>
  </cols>
  <sheetData>
    <row r="1" ht="13.5"/>
    <row r="2" spans="1:6" ht="15" customHeight="1">
      <c r="A2" s="156" t="s">
        <v>429</v>
      </c>
      <c r="B2" s="156"/>
      <c r="C2" s="156"/>
      <c r="D2" s="156"/>
      <c r="E2" s="1"/>
      <c r="F2" s="3" t="s">
        <v>430</v>
      </c>
    </row>
    <row r="3" spans="1:6" ht="13.5" customHeight="1">
      <c r="A3" s="4"/>
      <c r="B3" s="4"/>
      <c r="C3" s="5"/>
      <c r="D3" s="3"/>
      <c r="E3" s="3"/>
      <c r="F3" s="3"/>
    </row>
    <row r="4" spans="1:6" ht="9.75" customHeight="1">
      <c r="A4" s="157" t="s">
        <v>21</v>
      </c>
      <c r="B4" s="160" t="s">
        <v>22</v>
      </c>
      <c r="C4" s="154" t="s">
        <v>431</v>
      </c>
      <c r="D4" s="163" t="s">
        <v>24</v>
      </c>
      <c r="E4" s="166" t="s">
        <v>25</v>
      </c>
      <c r="F4" s="152" t="s">
        <v>26</v>
      </c>
    </row>
    <row r="5" spans="1:6" ht="5.25" customHeight="1">
      <c r="A5" s="158"/>
      <c r="B5" s="161"/>
      <c r="C5" s="155"/>
      <c r="D5" s="164"/>
      <c r="E5" s="167"/>
      <c r="F5" s="153"/>
    </row>
    <row r="6" spans="1:6" ht="9" customHeight="1">
      <c r="A6" s="158"/>
      <c r="B6" s="161"/>
      <c r="C6" s="155"/>
      <c r="D6" s="164"/>
      <c r="E6" s="167"/>
      <c r="F6" s="153"/>
    </row>
    <row r="7" spans="1:6" ht="6" customHeight="1">
      <c r="A7" s="158"/>
      <c r="B7" s="161"/>
      <c r="C7" s="155"/>
      <c r="D7" s="164"/>
      <c r="E7" s="167"/>
      <c r="F7" s="153"/>
    </row>
    <row r="8" spans="1:6" ht="6" customHeight="1">
      <c r="A8" s="158"/>
      <c r="B8" s="161"/>
      <c r="C8" s="155"/>
      <c r="D8" s="164"/>
      <c r="E8" s="167"/>
      <c r="F8" s="153"/>
    </row>
    <row r="9" spans="1:6" ht="10.5" customHeight="1">
      <c r="A9" s="158"/>
      <c r="B9" s="161"/>
      <c r="C9" s="155"/>
      <c r="D9" s="164"/>
      <c r="E9" s="167"/>
      <c r="F9" s="153"/>
    </row>
    <row r="10" spans="1:6" ht="3.75" customHeight="1" hidden="1">
      <c r="A10" s="158"/>
      <c r="B10" s="161"/>
      <c r="C10" s="6"/>
      <c r="D10" s="164"/>
      <c r="E10" s="7"/>
      <c r="F10" s="8"/>
    </row>
    <row r="11" spans="1:6" ht="12.75" customHeight="1" hidden="1">
      <c r="A11" s="159"/>
      <c r="B11" s="162"/>
      <c r="C11" s="9"/>
      <c r="D11" s="165"/>
      <c r="E11" s="10"/>
      <c r="F11" s="11"/>
    </row>
    <row r="12" spans="1:6" ht="13.5" customHeight="1">
      <c r="A12" s="12">
        <v>1</v>
      </c>
      <c r="B12" s="13">
        <v>2</v>
      </c>
      <c r="C12" s="14">
        <v>3</v>
      </c>
      <c r="D12" s="15" t="s">
        <v>27</v>
      </c>
      <c r="E12" s="16" t="s">
        <v>28</v>
      </c>
      <c r="F12" s="17" t="s">
        <v>29</v>
      </c>
    </row>
    <row r="13" spans="1:6" ht="13.5">
      <c r="A13" s="18" t="s">
        <v>432</v>
      </c>
      <c r="B13" s="19" t="s">
        <v>433</v>
      </c>
      <c r="C13" s="20" t="s">
        <v>434</v>
      </c>
      <c r="D13" s="21">
        <v>4173252776.97</v>
      </c>
      <c r="E13" s="22">
        <v>1140764282.78</v>
      </c>
      <c r="F13" s="23">
        <f>IF(OR(D13="-",IF(E13="-",0,E13)&gt;=IF(D13="-",0,D13)),"-",IF(D13="-",0,D13)-IF(E13="-",0,E13))</f>
        <v>3032488494.1899996</v>
      </c>
    </row>
    <row r="14" spans="1:6" ht="13.5">
      <c r="A14" s="24" t="s">
        <v>33</v>
      </c>
      <c r="B14" s="25"/>
      <c r="C14" s="26"/>
      <c r="D14" s="27"/>
      <c r="E14" s="28"/>
      <c r="F14" s="29"/>
    </row>
    <row r="15" spans="1:6" ht="41.25">
      <c r="A15" s="18" t="s">
        <v>15</v>
      </c>
      <c r="B15" s="19" t="s">
        <v>433</v>
      </c>
      <c r="C15" s="20" t="s">
        <v>435</v>
      </c>
      <c r="D15" s="21">
        <v>22569775</v>
      </c>
      <c r="E15" s="22">
        <v>4113775.61</v>
      </c>
      <c r="F15" s="23">
        <f aca="true" t="shared" si="0" ref="F15:F78">IF(OR(D15="-",IF(E15="-",0,E15)&gt;=IF(D15="-",0,D15)),"-",IF(D15="-",0,D15)-IF(E15="-",0,E15))</f>
        <v>18455999.39</v>
      </c>
    </row>
    <row r="16" spans="1:6" ht="13.5">
      <c r="A16" s="30" t="s">
        <v>436</v>
      </c>
      <c r="B16" s="31" t="s">
        <v>433</v>
      </c>
      <c r="C16" s="32" t="s">
        <v>437</v>
      </c>
      <c r="D16" s="33">
        <v>14575775</v>
      </c>
      <c r="E16" s="34">
        <v>3723009.28</v>
      </c>
      <c r="F16" s="35">
        <f t="shared" si="0"/>
        <v>10852765.72</v>
      </c>
    </row>
    <row r="17" spans="1:6" ht="41.25">
      <c r="A17" s="18" t="s">
        <v>438</v>
      </c>
      <c r="B17" s="19" t="s">
        <v>433</v>
      </c>
      <c r="C17" s="20" t="s">
        <v>439</v>
      </c>
      <c r="D17" s="21">
        <v>14509843</v>
      </c>
      <c r="E17" s="22">
        <v>3657077.28</v>
      </c>
      <c r="F17" s="23">
        <f t="shared" si="0"/>
        <v>10852765.72</v>
      </c>
    </row>
    <row r="18" spans="1:6" ht="41.25">
      <c r="A18" s="30" t="s">
        <v>440</v>
      </c>
      <c r="B18" s="31" t="s">
        <v>433</v>
      </c>
      <c r="C18" s="32" t="s">
        <v>441</v>
      </c>
      <c r="D18" s="33">
        <v>14509843</v>
      </c>
      <c r="E18" s="34">
        <v>3657077.28</v>
      </c>
      <c r="F18" s="35">
        <f t="shared" si="0"/>
        <v>10852765.72</v>
      </c>
    </row>
    <row r="19" spans="1:6" ht="27">
      <c r="A19" s="30" t="s">
        <v>442</v>
      </c>
      <c r="B19" s="31" t="s">
        <v>433</v>
      </c>
      <c r="C19" s="32" t="s">
        <v>443</v>
      </c>
      <c r="D19" s="33">
        <v>14509843</v>
      </c>
      <c r="E19" s="34">
        <v>3657077.28</v>
      </c>
      <c r="F19" s="35">
        <f t="shared" si="0"/>
        <v>10852765.72</v>
      </c>
    </row>
    <row r="20" spans="1:6" ht="27">
      <c r="A20" s="30" t="s">
        <v>444</v>
      </c>
      <c r="B20" s="31" t="s">
        <v>433</v>
      </c>
      <c r="C20" s="32" t="s">
        <v>445</v>
      </c>
      <c r="D20" s="33">
        <v>7935632</v>
      </c>
      <c r="E20" s="34">
        <v>2527696.46</v>
      </c>
      <c r="F20" s="35">
        <f t="shared" si="0"/>
        <v>5407935.54</v>
      </c>
    </row>
    <row r="21" spans="1:6" ht="41.25">
      <c r="A21" s="30" t="s">
        <v>446</v>
      </c>
      <c r="B21" s="31" t="s">
        <v>433</v>
      </c>
      <c r="C21" s="32" t="s">
        <v>447</v>
      </c>
      <c r="D21" s="33">
        <v>79000</v>
      </c>
      <c r="E21" s="34" t="s">
        <v>42</v>
      </c>
      <c r="F21" s="35">
        <f t="shared" si="0"/>
        <v>79000</v>
      </c>
    </row>
    <row r="22" spans="1:6" ht="54.75">
      <c r="A22" s="30" t="s">
        <v>448</v>
      </c>
      <c r="B22" s="31" t="s">
        <v>433</v>
      </c>
      <c r="C22" s="32" t="s">
        <v>449</v>
      </c>
      <c r="D22" s="33">
        <v>2396561</v>
      </c>
      <c r="E22" s="34">
        <v>758337.11</v>
      </c>
      <c r="F22" s="35">
        <f t="shared" si="0"/>
        <v>1638223.8900000001</v>
      </c>
    </row>
    <row r="23" spans="1:6" ht="27">
      <c r="A23" s="30" t="s">
        <v>450</v>
      </c>
      <c r="B23" s="31" t="s">
        <v>433</v>
      </c>
      <c r="C23" s="32" t="s">
        <v>451</v>
      </c>
      <c r="D23" s="33">
        <v>3312210</v>
      </c>
      <c r="E23" s="34">
        <v>308945.92</v>
      </c>
      <c r="F23" s="35">
        <f t="shared" si="0"/>
        <v>3003264.08</v>
      </c>
    </row>
    <row r="24" spans="1:6" ht="13.5">
      <c r="A24" s="30" t="s">
        <v>452</v>
      </c>
      <c r="B24" s="31" t="s">
        <v>433</v>
      </c>
      <c r="C24" s="32" t="s">
        <v>453</v>
      </c>
      <c r="D24" s="33">
        <v>786440</v>
      </c>
      <c r="E24" s="34">
        <v>62097.79</v>
      </c>
      <c r="F24" s="35">
        <f t="shared" si="0"/>
        <v>724342.21</v>
      </c>
    </row>
    <row r="25" spans="1:6" ht="13.5">
      <c r="A25" s="18" t="s">
        <v>454</v>
      </c>
      <c r="B25" s="19" t="s">
        <v>433</v>
      </c>
      <c r="C25" s="20" t="s">
        <v>455</v>
      </c>
      <c r="D25" s="21">
        <v>65932</v>
      </c>
      <c r="E25" s="22">
        <v>65932</v>
      </c>
      <c r="F25" s="23" t="str">
        <f t="shared" si="0"/>
        <v>-</v>
      </c>
    </row>
    <row r="26" spans="1:6" ht="13.5">
      <c r="A26" s="30" t="s">
        <v>456</v>
      </c>
      <c r="B26" s="31" t="s">
        <v>433</v>
      </c>
      <c r="C26" s="32" t="s">
        <v>457</v>
      </c>
      <c r="D26" s="33">
        <v>65932</v>
      </c>
      <c r="E26" s="34">
        <v>65932</v>
      </c>
      <c r="F26" s="35" t="str">
        <f t="shared" si="0"/>
        <v>-</v>
      </c>
    </row>
    <row r="27" spans="1:6" ht="13.5">
      <c r="A27" s="30" t="s">
        <v>458</v>
      </c>
      <c r="B27" s="31" t="s">
        <v>433</v>
      </c>
      <c r="C27" s="32" t="s">
        <v>459</v>
      </c>
      <c r="D27" s="33">
        <v>65932</v>
      </c>
      <c r="E27" s="34">
        <v>65932</v>
      </c>
      <c r="F27" s="35" t="str">
        <f t="shared" si="0"/>
        <v>-</v>
      </c>
    </row>
    <row r="28" spans="1:6" ht="41.25">
      <c r="A28" s="30" t="s">
        <v>460</v>
      </c>
      <c r="B28" s="31" t="s">
        <v>433</v>
      </c>
      <c r="C28" s="32" t="s">
        <v>461</v>
      </c>
      <c r="D28" s="33">
        <v>65932</v>
      </c>
      <c r="E28" s="34">
        <v>65932</v>
      </c>
      <c r="F28" s="35" t="str">
        <f t="shared" si="0"/>
        <v>-</v>
      </c>
    </row>
    <row r="29" spans="1:6" ht="27">
      <c r="A29" s="30" t="s">
        <v>462</v>
      </c>
      <c r="B29" s="31" t="s">
        <v>433</v>
      </c>
      <c r="C29" s="32" t="s">
        <v>463</v>
      </c>
      <c r="D29" s="33">
        <v>7994000</v>
      </c>
      <c r="E29" s="34">
        <v>390766.33</v>
      </c>
      <c r="F29" s="35">
        <f t="shared" si="0"/>
        <v>7603233.67</v>
      </c>
    </row>
    <row r="30" spans="1:6" ht="27">
      <c r="A30" s="18" t="s">
        <v>464</v>
      </c>
      <c r="B30" s="19" t="s">
        <v>433</v>
      </c>
      <c r="C30" s="20" t="s">
        <v>465</v>
      </c>
      <c r="D30" s="21">
        <v>7994000</v>
      </c>
      <c r="E30" s="22">
        <v>390766.33</v>
      </c>
      <c r="F30" s="23">
        <f t="shared" si="0"/>
        <v>7603233.67</v>
      </c>
    </row>
    <row r="31" spans="1:6" ht="41.25">
      <c r="A31" s="30" t="s">
        <v>440</v>
      </c>
      <c r="B31" s="31" t="s">
        <v>433</v>
      </c>
      <c r="C31" s="32" t="s">
        <v>466</v>
      </c>
      <c r="D31" s="33">
        <v>7994000</v>
      </c>
      <c r="E31" s="34">
        <v>390766.33</v>
      </c>
      <c r="F31" s="35">
        <f t="shared" si="0"/>
        <v>7603233.67</v>
      </c>
    </row>
    <row r="32" spans="1:6" ht="13.5">
      <c r="A32" s="30" t="s">
        <v>467</v>
      </c>
      <c r="B32" s="31" t="s">
        <v>433</v>
      </c>
      <c r="C32" s="32" t="s">
        <v>468</v>
      </c>
      <c r="D32" s="33">
        <v>7994000</v>
      </c>
      <c r="E32" s="34">
        <v>390766.33</v>
      </c>
      <c r="F32" s="35">
        <f t="shared" si="0"/>
        <v>7603233.67</v>
      </c>
    </row>
    <row r="33" spans="1:6" ht="13.5">
      <c r="A33" s="30" t="s">
        <v>469</v>
      </c>
      <c r="B33" s="31" t="s">
        <v>433</v>
      </c>
      <c r="C33" s="32" t="s">
        <v>470</v>
      </c>
      <c r="D33" s="33">
        <v>7994000</v>
      </c>
      <c r="E33" s="34">
        <v>390766.33</v>
      </c>
      <c r="F33" s="35">
        <f t="shared" si="0"/>
        <v>7603233.67</v>
      </c>
    </row>
    <row r="34" spans="1:6" ht="41.25">
      <c r="A34" s="18" t="s">
        <v>471</v>
      </c>
      <c r="B34" s="19" t="s">
        <v>433</v>
      </c>
      <c r="C34" s="20" t="s">
        <v>472</v>
      </c>
      <c r="D34" s="21">
        <v>1988225325.98</v>
      </c>
      <c r="E34" s="22">
        <v>631097696.59</v>
      </c>
      <c r="F34" s="23">
        <f t="shared" si="0"/>
        <v>1357127629.3899999</v>
      </c>
    </row>
    <row r="35" spans="1:6" ht="13.5">
      <c r="A35" s="30" t="s">
        <v>473</v>
      </c>
      <c r="B35" s="31" t="s">
        <v>433</v>
      </c>
      <c r="C35" s="32" t="s">
        <v>474</v>
      </c>
      <c r="D35" s="33">
        <v>1946620825.98</v>
      </c>
      <c r="E35" s="34">
        <v>615863341.59</v>
      </c>
      <c r="F35" s="35">
        <f t="shared" si="0"/>
        <v>1330757484.3899999</v>
      </c>
    </row>
    <row r="36" spans="1:6" ht="13.5">
      <c r="A36" s="18" t="s">
        <v>475</v>
      </c>
      <c r="B36" s="19" t="s">
        <v>433</v>
      </c>
      <c r="C36" s="20" t="s">
        <v>476</v>
      </c>
      <c r="D36" s="21">
        <v>729984917.98</v>
      </c>
      <c r="E36" s="22">
        <v>236905577.38</v>
      </c>
      <c r="F36" s="23">
        <f t="shared" si="0"/>
        <v>493079340.6</v>
      </c>
    </row>
    <row r="37" spans="1:6" ht="41.25">
      <c r="A37" s="30" t="s">
        <v>477</v>
      </c>
      <c r="B37" s="31" t="s">
        <v>433</v>
      </c>
      <c r="C37" s="32" t="s">
        <v>478</v>
      </c>
      <c r="D37" s="33">
        <v>717316268</v>
      </c>
      <c r="E37" s="34">
        <v>236728419.88</v>
      </c>
      <c r="F37" s="35">
        <f t="shared" si="0"/>
        <v>480587848.12</v>
      </c>
    </row>
    <row r="38" spans="1:6" ht="69">
      <c r="A38" s="30" t="s">
        <v>479</v>
      </c>
      <c r="B38" s="31" t="s">
        <v>433</v>
      </c>
      <c r="C38" s="32" t="s">
        <v>480</v>
      </c>
      <c r="D38" s="33">
        <v>446221300</v>
      </c>
      <c r="E38" s="34">
        <v>145356690</v>
      </c>
      <c r="F38" s="35">
        <f t="shared" si="0"/>
        <v>300864610</v>
      </c>
    </row>
    <row r="39" spans="1:6" ht="69">
      <c r="A39" s="30" t="s">
        <v>481</v>
      </c>
      <c r="B39" s="31" t="s">
        <v>433</v>
      </c>
      <c r="C39" s="32" t="s">
        <v>482</v>
      </c>
      <c r="D39" s="33">
        <v>446221300</v>
      </c>
      <c r="E39" s="34">
        <v>145356690</v>
      </c>
      <c r="F39" s="35">
        <f t="shared" si="0"/>
        <v>300864610</v>
      </c>
    </row>
    <row r="40" spans="1:6" ht="27">
      <c r="A40" s="30" t="s">
        <v>483</v>
      </c>
      <c r="B40" s="31" t="s">
        <v>433</v>
      </c>
      <c r="C40" s="32" t="s">
        <v>484</v>
      </c>
      <c r="D40" s="33">
        <v>36833429</v>
      </c>
      <c r="E40" s="34">
        <v>11948447.77</v>
      </c>
      <c r="F40" s="35">
        <f t="shared" si="0"/>
        <v>24884981.23</v>
      </c>
    </row>
    <row r="41" spans="1:6" ht="69">
      <c r="A41" s="30" t="s">
        <v>481</v>
      </c>
      <c r="B41" s="31" t="s">
        <v>433</v>
      </c>
      <c r="C41" s="32" t="s">
        <v>485</v>
      </c>
      <c r="D41" s="33">
        <v>36833429</v>
      </c>
      <c r="E41" s="34">
        <v>11948447.77</v>
      </c>
      <c r="F41" s="35">
        <f t="shared" si="0"/>
        <v>24884981.23</v>
      </c>
    </row>
    <row r="42" spans="1:6" ht="27">
      <c r="A42" s="30" t="s">
        <v>483</v>
      </c>
      <c r="B42" s="31" t="s">
        <v>433</v>
      </c>
      <c r="C42" s="32" t="s">
        <v>486</v>
      </c>
      <c r="D42" s="33">
        <v>135699607</v>
      </c>
      <c r="E42" s="34">
        <v>66957152.59</v>
      </c>
      <c r="F42" s="35">
        <f t="shared" si="0"/>
        <v>68742454.41</v>
      </c>
    </row>
    <row r="43" spans="1:6" ht="69">
      <c r="A43" s="30" t="s">
        <v>481</v>
      </c>
      <c r="B43" s="31" t="s">
        <v>433</v>
      </c>
      <c r="C43" s="32" t="s">
        <v>487</v>
      </c>
      <c r="D43" s="33">
        <v>135699607</v>
      </c>
      <c r="E43" s="34">
        <v>66957152.59</v>
      </c>
      <c r="F43" s="35">
        <f t="shared" si="0"/>
        <v>68742454.41</v>
      </c>
    </row>
    <row r="44" spans="1:6" ht="27">
      <c r="A44" s="30" t="s">
        <v>488</v>
      </c>
      <c r="B44" s="31" t="s">
        <v>433</v>
      </c>
      <c r="C44" s="32" t="s">
        <v>489</v>
      </c>
      <c r="D44" s="33">
        <v>91406262</v>
      </c>
      <c r="E44" s="34">
        <v>10175800.81</v>
      </c>
      <c r="F44" s="35">
        <f t="shared" si="0"/>
        <v>81230461.19</v>
      </c>
    </row>
    <row r="45" spans="1:6" ht="69">
      <c r="A45" s="30" t="s">
        <v>481</v>
      </c>
      <c r="B45" s="31" t="s">
        <v>433</v>
      </c>
      <c r="C45" s="32" t="s">
        <v>490</v>
      </c>
      <c r="D45" s="33">
        <v>91406262</v>
      </c>
      <c r="E45" s="34">
        <v>10175800.81</v>
      </c>
      <c r="F45" s="35">
        <f t="shared" si="0"/>
        <v>81230461.19</v>
      </c>
    </row>
    <row r="46" spans="1:6" ht="27">
      <c r="A46" s="30" t="s">
        <v>491</v>
      </c>
      <c r="B46" s="31" t="s">
        <v>433</v>
      </c>
      <c r="C46" s="32" t="s">
        <v>492</v>
      </c>
      <c r="D46" s="33">
        <v>7155670</v>
      </c>
      <c r="E46" s="34">
        <v>2290328.71</v>
      </c>
      <c r="F46" s="35">
        <f t="shared" si="0"/>
        <v>4865341.29</v>
      </c>
    </row>
    <row r="47" spans="1:6" ht="69">
      <c r="A47" s="30" t="s">
        <v>481</v>
      </c>
      <c r="B47" s="31" t="s">
        <v>433</v>
      </c>
      <c r="C47" s="32" t="s">
        <v>493</v>
      </c>
      <c r="D47" s="33">
        <v>7155670</v>
      </c>
      <c r="E47" s="34">
        <v>2290328.71</v>
      </c>
      <c r="F47" s="35">
        <f t="shared" si="0"/>
        <v>4865341.29</v>
      </c>
    </row>
    <row r="48" spans="1:6" ht="41.25">
      <c r="A48" s="30" t="s">
        <v>494</v>
      </c>
      <c r="B48" s="31" t="s">
        <v>433</v>
      </c>
      <c r="C48" s="32" t="s">
        <v>495</v>
      </c>
      <c r="D48" s="33">
        <v>4691301.06</v>
      </c>
      <c r="E48" s="34">
        <v>177157.5</v>
      </c>
      <c r="F48" s="35">
        <f t="shared" si="0"/>
        <v>4514143.56</v>
      </c>
    </row>
    <row r="49" spans="1:6" ht="54.75">
      <c r="A49" s="30" t="s">
        <v>496</v>
      </c>
      <c r="B49" s="31" t="s">
        <v>433</v>
      </c>
      <c r="C49" s="32" t="s">
        <v>497</v>
      </c>
      <c r="D49" s="33">
        <v>4691301.06</v>
      </c>
      <c r="E49" s="34">
        <v>177157.5</v>
      </c>
      <c r="F49" s="35">
        <f t="shared" si="0"/>
        <v>4514143.56</v>
      </c>
    </row>
    <row r="50" spans="1:6" ht="13.5">
      <c r="A50" s="30" t="s">
        <v>498</v>
      </c>
      <c r="B50" s="31" t="s">
        <v>433</v>
      </c>
      <c r="C50" s="32" t="s">
        <v>499</v>
      </c>
      <c r="D50" s="33">
        <v>4691301.06</v>
      </c>
      <c r="E50" s="34">
        <v>177157.5</v>
      </c>
      <c r="F50" s="35">
        <f t="shared" si="0"/>
        <v>4514143.56</v>
      </c>
    </row>
    <row r="51" spans="1:6" ht="54.75">
      <c r="A51" s="30" t="s">
        <v>500</v>
      </c>
      <c r="B51" s="31" t="s">
        <v>433</v>
      </c>
      <c r="C51" s="32" t="s">
        <v>501</v>
      </c>
      <c r="D51" s="33">
        <v>3182336.92</v>
      </c>
      <c r="E51" s="34" t="s">
        <v>42</v>
      </c>
      <c r="F51" s="35">
        <f t="shared" si="0"/>
        <v>3182336.92</v>
      </c>
    </row>
    <row r="52" spans="1:6" ht="13.5">
      <c r="A52" s="30" t="s">
        <v>502</v>
      </c>
      <c r="B52" s="31" t="s">
        <v>433</v>
      </c>
      <c r="C52" s="32" t="s">
        <v>503</v>
      </c>
      <c r="D52" s="33">
        <v>108000</v>
      </c>
      <c r="E52" s="34" t="s">
        <v>42</v>
      </c>
      <c r="F52" s="35">
        <f t="shared" si="0"/>
        <v>108000</v>
      </c>
    </row>
    <row r="53" spans="1:6" ht="13.5">
      <c r="A53" s="30" t="s">
        <v>498</v>
      </c>
      <c r="B53" s="31" t="s">
        <v>433</v>
      </c>
      <c r="C53" s="32" t="s">
        <v>504</v>
      </c>
      <c r="D53" s="33">
        <v>108000</v>
      </c>
      <c r="E53" s="34" t="s">
        <v>42</v>
      </c>
      <c r="F53" s="35">
        <f t="shared" si="0"/>
        <v>108000</v>
      </c>
    </row>
    <row r="54" spans="1:6" ht="27">
      <c r="A54" s="30" t="s">
        <v>505</v>
      </c>
      <c r="B54" s="31" t="s">
        <v>433</v>
      </c>
      <c r="C54" s="32" t="s">
        <v>506</v>
      </c>
      <c r="D54" s="33">
        <v>3071262.58</v>
      </c>
      <c r="E54" s="34" t="s">
        <v>42</v>
      </c>
      <c r="F54" s="35">
        <f t="shared" si="0"/>
        <v>3071262.58</v>
      </c>
    </row>
    <row r="55" spans="1:6" ht="13.5">
      <c r="A55" s="30" t="s">
        <v>498</v>
      </c>
      <c r="B55" s="31" t="s">
        <v>433</v>
      </c>
      <c r="C55" s="32" t="s">
        <v>507</v>
      </c>
      <c r="D55" s="33">
        <v>3071262.58</v>
      </c>
      <c r="E55" s="34" t="s">
        <v>42</v>
      </c>
      <c r="F55" s="35">
        <f t="shared" si="0"/>
        <v>3071262.58</v>
      </c>
    </row>
    <row r="56" spans="1:6" ht="27">
      <c r="A56" s="30" t="s">
        <v>508</v>
      </c>
      <c r="B56" s="31" t="s">
        <v>433</v>
      </c>
      <c r="C56" s="32" t="s">
        <v>509</v>
      </c>
      <c r="D56" s="33">
        <v>3074.34</v>
      </c>
      <c r="E56" s="34" t="s">
        <v>42</v>
      </c>
      <c r="F56" s="35">
        <f t="shared" si="0"/>
        <v>3074.34</v>
      </c>
    </row>
    <row r="57" spans="1:6" ht="13.5">
      <c r="A57" s="30" t="s">
        <v>498</v>
      </c>
      <c r="B57" s="31" t="s">
        <v>433</v>
      </c>
      <c r="C57" s="32" t="s">
        <v>510</v>
      </c>
      <c r="D57" s="33">
        <v>3074.34</v>
      </c>
      <c r="E57" s="34" t="s">
        <v>42</v>
      </c>
      <c r="F57" s="35">
        <f t="shared" si="0"/>
        <v>3074.34</v>
      </c>
    </row>
    <row r="58" spans="1:6" ht="41.25">
      <c r="A58" s="30" t="s">
        <v>511</v>
      </c>
      <c r="B58" s="31" t="s">
        <v>433</v>
      </c>
      <c r="C58" s="32" t="s">
        <v>512</v>
      </c>
      <c r="D58" s="33">
        <v>3879388</v>
      </c>
      <c r="E58" s="34" t="s">
        <v>42</v>
      </c>
      <c r="F58" s="35">
        <f t="shared" si="0"/>
        <v>3879388</v>
      </c>
    </row>
    <row r="59" spans="1:6" ht="13.5">
      <c r="A59" s="30" t="s">
        <v>502</v>
      </c>
      <c r="B59" s="31" t="s">
        <v>433</v>
      </c>
      <c r="C59" s="32" t="s">
        <v>513</v>
      </c>
      <c r="D59" s="33">
        <v>77588</v>
      </c>
      <c r="E59" s="34" t="s">
        <v>42</v>
      </c>
      <c r="F59" s="35">
        <f t="shared" si="0"/>
        <v>77588</v>
      </c>
    </row>
    <row r="60" spans="1:6" ht="13.5">
      <c r="A60" s="30" t="s">
        <v>498</v>
      </c>
      <c r="B60" s="31" t="s">
        <v>433</v>
      </c>
      <c r="C60" s="32" t="s">
        <v>514</v>
      </c>
      <c r="D60" s="33">
        <v>77588</v>
      </c>
      <c r="E60" s="34" t="s">
        <v>42</v>
      </c>
      <c r="F60" s="35">
        <f t="shared" si="0"/>
        <v>77588</v>
      </c>
    </row>
    <row r="61" spans="1:6" ht="27">
      <c r="A61" s="30" t="s">
        <v>505</v>
      </c>
      <c r="B61" s="31" t="s">
        <v>433</v>
      </c>
      <c r="C61" s="32" t="s">
        <v>515</v>
      </c>
      <c r="D61" s="33">
        <v>3797998.2</v>
      </c>
      <c r="E61" s="34" t="s">
        <v>42</v>
      </c>
      <c r="F61" s="35">
        <f t="shared" si="0"/>
        <v>3797998.2</v>
      </c>
    </row>
    <row r="62" spans="1:6" ht="13.5">
      <c r="A62" s="30" t="s">
        <v>498</v>
      </c>
      <c r="B62" s="31" t="s">
        <v>433</v>
      </c>
      <c r="C62" s="32" t="s">
        <v>516</v>
      </c>
      <c r="D62" s="33">
        <v>3797998.2</v>
      </c>
      <c r="E62" s="34" t="s">
        <v>42</v>
      </c>
      <c r="F62" s="35">
        <f t="shared" si="0"/>
        <v>3797998.2</v>
      </c>
    </row>
    <row r="63" spans="1:6" ht="27">
      <c r="A63" s="30" t="s">
        <v>508</v>
      </c>
      <c r="B63" s="31" t="s">
        <v>433</v>
      </c>
      <c r="C63" s="32" t="s">
        <v>517</v>
      </c>
      <c r="D63" s="33">
        <v>3801.8</v>
      </c>
      <c r="E63" s="34" t="s">
        <v>42</v>
      </c>
      <c r="F63" s="35">
        <f t="shared" si="0"/>
        <v>3801.8</v>
      </c>
    </row>
    <row r="64" spans="1:6" ht="13.5">
      <c r="A64" s="30" t="s">
        <v>498</v>
      </c>
      <c r="B64" s="31" t="s">
        <v>433</v>
      </c>
      <c r="C64" s="32" t="s">
        <v>518</v>
      </c>
      <c r="D64" s="33">
        <v>3801.8</v>
      </c>
      <c r="E64" s="34" t="s">
        <v>42</v>
      </c>
      <c r="F64" s="35">
        <f t="shared" si="0"/>
        <v>3801.8</v>
      </c>
    </row>
    <row r="65" spans="1:6" ht="54.75">
      <c r="A65" s="30" t="s">
        <v>519</v>
      </c>
      <c r="B65" s="31" t="s">
        <v>433</v>
      </c>
      <c r="C65" s="32" t="s">
        <v>520</v>
      </c>
      <c r="D65" s="33">
        <v>915624</v>
      </c>
      <c r="E65" s="34" t="s">
        <v>42</v>
      </c>
      <c r="F65" s="35">
        <f t="shared" si="0"/>
        <v>915624</v>
      </c>
    </row>
    <row r="66" spans="1:6" ht="13.5">
      <c r="A66" s="30" t="s">
        <v>502</v>
      </c>
      <c r="B66" s="31" t="s">
        <v>433</v>
      </c>
      <c r="C66" s="32" t="s">
        <v>521</v>
      </c>
      <c r="D66" s="33">
        <v>30000</v>
      </c>
      <c r="E66" s="34" t="s">
        <v>42</v>
      </c>
      <c r="F66" s="35">
        <f t="shared" si="0"/>
        <v>30000</v>
      </c>
    </row>
    <row r="67" spans="1:6" ht="13.5">
      <c r="A67" s="30" t="s">
        <v>498</v>
      </c>
      <c r="B67" s="31" t="s">
        <v>433</v>
      </c>
      <c r="C67" s="32" t="s">
        <v>522</v>
      </c>
      <c r="D67" s="33">
        <v>30000</v>
      </c>
      <c r="E67" s="34" t="s">
        <v>42</v>
      </c>
      <c r="F67" s="35">
        <f t="shared" si="0"/>
        <v>30000</v>
      </c>
    </row>
    <row r="68" spans="1:6" ht="27">
      <c r="A68" s="30" t="s">
        <v>505</v>
      </c>
      <c r="B68" s="31" t="s">
        <v>433</v>
      </c>
      <c r="C68" s="32" t="s">
        <v>523</v>
      </c>
      <c r="D68" s="33">
        <v>884738.38</v>
      </c>
      <c r="E68" s="34" t="s">
        <v>42</v>
      </c>
      <c r="F68" s="35">
        <f t="shared" si="0"/>
        <v>884738.38</v>
      </c>
    </row>
    <row r="69" spans="1:6" ht="13.5">
      <c r="A69" s="30" t="s">
        <v>498</v>
      </c>
      <c r="B69" s="31" t="s">
        <v>433</v>
      </c>
      <c r="C69" s="32" t="s">
        <v>524</v>
      </c>
      <c r="D69" s="33">
        <v>884738.38</v>
      </c>
      <c r="E69" s="34" t="s">
        <v>42</v>
      </c>
      <c r="F69" s="35">
        <f t="shared" si="0"/>
        <v>884738.38</v>
      </c>
    </row>
    <row r="70" spans="1:6" ht="27">
      <c r="A70" s="30" t="s">
        <v>508</v>
      </c>
      <c r="B70" s="31" t="s">
        <v>433</v>
      </c>
      <c r="C70" s="32" t="s">
        <v>525</v>
      </c>
      <c r="D70" s="33">
        <v>885.62</v>
      </c>
      <c r="E70" s="34" t="s">
        <v>42</v>
      </c>
      <c r="F70" s="35">
        <f t="shared" si="0"/>
        <v>885.62</v>
      </c>
    </row>
    <row r="71" spans="1:6" ht="13.5">
      <c r="A71" s="30" t="s">
        <v>498</v>
      </c>
      <c r="B71" s="31" t="s">
        <v>433</v>
      </c>
      <c r="C71" s="32" t="s">
        <v>526</v>
      </c>
      <c r="D71" s="33">
        <v>885.62</v>
      </c>
      <c r="E71" s="34" t="s">
        <v>42</v>
      </c>
      <c r="F71" s="35">
        <f t="shared" si="0"/>
        <v>885.62</v>
      </c>
    </row>
    <row r="72" spans="1:6" ht="13.5">
      <c r="A72" s="18" t="s">
        <v>527</v>
      </c>
      <c r="B72" s="19" t="s">
        <v>433</v>
      </c>
      <c r="C72" s="20" t="s">
        <v>528</v>
      </c>
      <c r="D72" s="21">
        <v>941849313</v>
      </c>
      <c r="E72" s="22">
        <v>309920516.32</v>
      </c>
      <c r="F72" s="23">
        <f t="shared" si="0"/>
        <v>631928796.6800001</v>
      </c>
    </row>
    <row r="73" spans="1:6" ht="41.25">
      <c r="A73" s="30" t="s">
        <v>477</v>
      </c>
      <c r="B73" s="31" t="s">
        <v>433</v>
      </c>
      <c r="C73" s="32" t="s">
        <v>529</v>
      </c>
      <c r="D73" s="33">
        <v>839557071</v>
      </c>
      <c r="E73" s="34">
        <v>282863417.01</v>
      </c>
      <c r="F73" s="35">
        <f t="shared" si="0"/>
        <v>556693653.99</v>
      </c>
    </row>
    <row r="74" spans="1:6" ht="110.25">
      <c r="A74" s="36" t="s">
        <v>530</v>
      </c>
      <c r="B74" s="31" t="s">
        <v>433</v>
      </c>
      <c r="C74" s="32" t="s">
        <v>531</v>
      </c>
      <c r="D74" s="33">
        <v>174945800</v>
      </c>
      <c r="E74" s="34">
        <v>59897647.16</v>
      </c>
      <c r="F74" s="35">
        <f t="shared" si="0"/>
        <v>115048152.84</v>
      </c>
    </row>
    <row r="75" spans="1:6" ht="41.25">
      <c r="A75" s="30" t="s">
        <v>532</v>
      </c>
      <c r="B75" s="31" t="s">
        <v>433</v>
      </c>
      <c r="C75" s="32" t="s">
        <v>533</v>
      </c>
      <c r="D75" s="33">
        <v>272411.13</v>
      </c>
      <c r="E75" s="34">
        <v>16954.17</v>
      </c>
      <c r="F75" s="35">
        <f t="shared" si="0"/>
        <v>255456.96000000002</v>
      </c>
    </row>
    <row r="76" spans="1:6" ht="69">
      <c r="A76" s="30" t="s">
        <v>481</v>
      </c>
      <c r="B76" s="31" t="s">
        <v>433</v>
      </c>
      <c r="C76" s="32" t="s">
        <v>534</v>
      </c>
      <c r="D76" s="33">
        <v>174673388.87</v>
      </c>
      <c r="E76" s="34">
        <v>59880692.99</v>
      </c>
      <c r="F76" s="35">
        <f t="shared" si="0"/>
        <v>114792695.88</v>
      </c>
    </row>
    <row r="77" spans="1:6" ht="123.75">
      <c r="A77" s="36" t="s">
        <v>535</v>
      </c>
      <c r="B77" s="31" t="s">
        <v>433</v>
      </c>
      <c r="C77" s="32" t="s">
        <v>536</v>
      </c>
      <c r="D77" s="33">
        <v>14386000</v>
      </c>
      <c r="E77" s="34">
        <v>3881890</v>
      </c>
      <c r="F77" s="35">
        <f t="shared" si="0"/>
        <v>10504110</v>
      </c>
    </row>
    <row r="78" spans="1:6" ht="69">
      <c r="A78" s="30" t="s">
        <v>481</v>
      </c>
      <c r="B78" s="31" t="s">
        <v>433</v>
      </c>
      <c r="C78" s="32" t="s">
        <v>537</v>
      </c>
      <c r="D78" s="33">
        <v>14386000</v>
      </c>
      <c r="E78" s="34">
        <v>3881890</v>
      </c>
      <c r="F78" s="35">
        <f t="shared" si="0"/>
        <v>10504110</v>
      </c>
    </row>
    <row r="79" spans="1:6" ht="96">
      <c r="A79" s="36" t="s">
        <v>538</v>
      </c>
      <c r="B79" s="31" t="s">
        <v>433</v>
      </c>
      <c r="C79" s="32" t="s">
        <v>539</v>
      </c>
      <c r="D79" s="33">
        <v>394242800</v>
      </c>
      <c r="E79" s="34">
        <v>137189595</v>
      </c>
      <c r="F79" s="35">
        <f aca="true" t="shared" si="1" ref="F79:F139">IF(OR(D79="-",IF(E79="-",0,E79)&gt;=IF(D79="-",0,D79)),"-",IF(D79="-",0,D79)-IF(E79="-",0,E79))</f>
        <v>257053205</v>
      </c>
    </row>
    <row r="80" spans="1:6" ht="69">
      <c r="A80" s="30" t="s">
        <v>481</v>
      </c>
      <c r="B80" s="31" t="s">
        <v>433</v>
      </c>
      <c r="C80" s="32" t="s">
        <v>540</v>
      </c>
      <c r="D80" s="33">
        <v>394242800</v>
      </c>
      <c r="E80" s="34">
        <v>137189595</v>
      </c>
      <c r="F80" s="35">
        <f t="shared" si="1"/>
        <v>257053205</v>
      </c>
    </row>
    <row r="81" spans="1:6" ht="41.25">
      <c r="A81" s="30" t="s">
        <v>541</v>
      </c>
      <c r="B81" s="31" t="s">
        <v>433</v>
      </c>
      <c r="C81" s="32" t="s">
        <v>542</v>
      </c>
      <c r="D81" s="33">
        <v>34380749</v>
      </c>
      <c r="E81" s="34">
        <v>9734363.62</v>
      </c>
      <c r="F81" s="35">
        <f t="shared" si="1"/>
        <v>24646385.380000003</v>
      </c>
    </row>
    <row r="82" spans="1:6" ht="69">
      <c r="A82" s="30" t="s">
        <v>481</v>
      </c>
      <c r="B82" s="31" t="s">
        <v>433</v>
      </c>
      <c r="C82" s="32" t="s">
        <v>543</v>
      </c>
      <c r="D82" s="33">
        <v>34380749</v>
      </c>
      <c r="E82" s="34">
        <v>9734363.62</v>
      </c>
      <c r="F82" s="35">
        <f t="shared" si="1"/>
        <v>24646385.380000003</v>
      </c>
    </row>
    <row r="83" spans="1:6" ht="27">
      <c r="A83" s="30" t="s">
        <v>483</v>
      </c>
      <c r="B83" s="31" t="s">
        <v>433</v>
      </c>
      <c r="C83" s="32" t="s">
        <v>544</v>
      </c>
      <c r="D83" s="33">
        <v>32508717</v>
      </c>
      <c r="E83" s="34">
        <v>10722273.32</v>
      </c>
      <c r="F83" s="35">
        <f t="shared" si="1"/>
        <v>21786443.68</v>
      </c>
    </row>
    <row r="84" spans="1:6" ht="69">
      <c r="A84" s="30" t="s">
        <v>481</v>
      </c>
      <c r="B84" s="31" t="s">
        <v>433</v>
      </c>
      <c r="C84" s="32" t="s">
        <v>545</v>
      </c>
      <c r="D84" s="33">
        <v>32508717</v>
      </c>
      <c r="E84" s="34">
        <v>10722273.32</v>
      </c>
      <c r="F84" s="35">
        <f t="shared" si="1"/>
        <v>21786443.68</v>
      </c>
    </row>
    <row r="85" spans="1:6" ht="27">
      <c r="A85" s="30" t="s">
        <v>483</v>
      </c>
      <c r="B85" s="31" t="s">
        <v>433</v>
      </c>
      <c r="C85" s="32" t="s">
        <v>546</v>
      </c>
      <c r="D85" s="33">
        <v>130012918</v>
      </c>
      <c r="E85" s="34">
        <v>54779940.7</v>
      </c>
      <c r="F85" s="35">
        <f t="shared" si="1"/>
        <v>75232977.3</v>
      </c>
    </row>
    <row r="86" spans="1:6" ht="69">
      <c r="A86" s="30" t="s">
        <v>481</v>
      </c>
      <c r="B86" s="31" t="s">
        <v>433</v>
      </c>
      <c r="C86" s="32" t="s">
        <v>547</v>
      </c>
      <c r="D86" s="33">
        <v>130012918</v>
      </c>
      <c r="E86" s="34">
        <v>54779940.7</v>
      </c>
      <c r="F86" s="35">
        <f t="shared" si="1"/>
        <v>75232977.3</v>
      </c>
    </row>
    <row r="87" spans="1:6" ht="27">
      <c r="A87" s="30" t="s">
        <v>548</v>
      </c>
      <c r="B87" s="31" t="s">
        <v>433</v>
      </c>
      <c r="C87" s="32" t="s">
        <v>549</v>
      </c>
      <c r="D87" s="33">
        <v>56770256</v>
      </c>
      <c r="E87" s="34">
        <v>6382606.24</v>
      </c>
      <c r="F87" s="35">
        <f t="shared" si="1"/>
        <v>50387649.76</v>
      </c>
    </row>
    <row r="88" spans="1:6" ht="69">
      <c r="A88" s="30" t="s">
        <v>481</v>
      </c>
      <c r="B88" s="31" t="s">
        <v>433</v>
      </c>
      <c r="C88" s="32" t="s">
        <v>550</v>
      </c>
      <c r="D88" s="33">
        <v>56770256</v>
      </c>
      <c r="E88" s="34">
        <v>6382606.24</v>
      </c>
      <c r="F88" s="35">
        <f t="shared" si="1"/>
        <v>50387649.76</v>
      </c>
    </row>
    <row r="89" spans="1:6" ht="27">
      <c r="A89" s="30" t="s">
        <v>551</v>
      </c>
      <c r="B89" s="31" t="s">
        <v>433</v>
      </c>
      <c r="C89" s="32" t="s">
        <v>552</v>
      </c>
      <c r="D89" s="33">
        <v>361100</v>
      </c>
      <c r="E89" s="34">
        <v>90100.97</v>
      </c>
      <c r="F89" s="35">
        <f t="shared" si="1"/>
        <v>270999.03</v>
      </c>
    </row>
    <row r="90" spans="1:6" ht="69">
      <c r="A90" s="30" t="s">
        <v>481</v>
      </c>
      <c r="B90" s="31" t="s">
        <v>433</v>
      </c>
      <c r="C90" s="32" t="s">
        <v>553</v>
      </c>
      <c r="D90" s="33">
        <v>361100</v>
      </c>
      <c r="E90" s="34">
        <v>90100.97</v>
      </c>
      <c r="F90" s="35">
        <f t="shared" si="1"/>
        <v>270999.03</v>
      </c>
    </row>
    <row r="91" spans="1:6" ht="54.75">
      <c r="A91" s="30" t="s">
        <v>554</v>
      </c>
      <c r="B91" s="31" t="s">
        <v>433</v>
      </c>
      <c r="C91" s="32" t="s">
        <v>555</v>
      </c>
      <c r="D91" s="33">
        <v>1948731</v>
      </c>
      <c r="E91" s="34">
        <v>185000</v>
      </c>
      <c r="F91" s="35">
        <f t="shared" si="1"/>
        <v>1763731</v>
      </c>
    </row>
    <row r="92" spans="1:6" ht="69">
      <c r="A92" s="30" t="s">
        <v>481</v>
      </c>
      <c r="B92" s="31" t="s">
        <v>433</v>
      </c>
      <c r="C92" s="32" t="s">
        <v>556</v>
      </c>
      <c r="D92" s="33">
        <v>1948731</v>
      </c>
      <c r="E92" s="34">
        <v>185000</v>
      </c>
      <c r="F92" s="35">
        <f t="shared" si="1"/>
        <v>1763731</v>
      </c>
    </row>
    <row r="93" spans="1:6" ht="41.25">
      <c r="A93" s="30" t="s">
        <v>494</v>
      </c>
      <c r="B93" s="31" t="s">
        <v>433</v>
      </c>
      <c r="C93" s="32" t="s">
        <v>557</v>
      </c>
      <c r="D93" s="33">
        <v>93862642</v>
      </c>
      <c r="E93" s="34">
        <v>25875799.31</v>
      </c>
      <c r="F93" s="35">
        <f t="shared" si="1"/>
        <v>67986842.69</v>
      </c>
    </row>
    <row r="94" spans="1:6" ht="54.75">
      <c r="A94" s="30" t="s">
        <v>496</v>
      </c>
      <c r="B94" s="31" t="s">
        <v>433</v>
      </c>
      <c r="C94" s="32" t="s">
        <v>558</v>
      </c>
      <c r="D94" s="33">
        <v>4187377</v>
      </c>
      <c r="E94" s="34">
        <v>1160149</v>
      </c>
      <c r="F94" s="35">
        <f t="shared" si="1"/>
        <v>3027228</v>
      </c>
    </row>
    <row r="95" spans="1:6" ht="13.5">
      <c r="A95" s="30" t="s">
        <v>498</v>
      </c>
      <c r="B95" s="31" t="s">
        <v>433</v>
      </c>
      <c r="C95" s="32" t="s">
        <v>559</v>
      </c>
      <c r="D95" s="33">
        <v>4187377</v>
      </c>
      <c r="E95" s="34">
        <v>1160149</v>
      </c>
      <c r="F95" s="35">
        <f t="shared" si="1"/>
        <v>3027228</v>
      </c>
    </row>
    <row r="96" spans="1:6" ht="41.25">
      <c r="A96" s="30" t="s">
        <v>560</v>
      </c>
      <c r="B96" s="31" t="s">
        <v>433</v>
      </c>
      <c r="C96" s="32" t="s">
        <v>561</v>
      </c>
      <c r="D96" s="33">
        <v>500000</v>
      </c>
      <c r="E96" s="34" t="s">
        <v>42</v>
      </c>
      <c r="F96" s="35">
        <f t="shared" si="1"/>
        <v>500000</v>
      </c>
    </row>
    <row r="97" spans="1:6" ht="13.5">
      <c r="A97" s="30" t="s">
        <v>498</v>
      </c>
      <c r="B97" s="31" t="s">
        <v>433</v>
      </c>
      <c r="C97" s="32" t="s">
        <v>562</v>
      </c>
      <c r="D97" s="33">
        <v>500000</v>
      </c>
      <c r="E97" s="34" t="s">
        <v>42</v>
      </c>
      <c r="F97" s="35">
        <f t="shared" si="1"/>
        <v>500000</v>
      </c>
    </row>
    <row r="98" spans="1:6" ht="110.25">
      <c r="A98" s="36" t="s">
        <v>563</v>
      </c>
      <c r="B98" s="31" t="s">
        <v>433</v>
      </c>
      <c r="C98" s="32" t="s">
        <v>564</v>
      </c>
      <c r="D98" s="33">
        <v>41648800</v>
      </c>
      <c r="E98" s="34">
        <v>13485550</v>
      </c>
      <c r="F98" s="35">
        <f t="shared" si="1"/>
        <v>28163250</v>
      </c>
    </row>
    <row r="99" spans="1:6" ht="69">
      <c r="A99" s="30" t="s">
        <v>481</v>
      </c>
      <c r="B99" s="31" t="s">
        <v>433</v>
      </c>
      <c r="C99" s="32" t="s">
        <v>565</v>
      </c>
      <c r="D99" s="33">
        <v>41648800</v>
      </c>
      <c r="E99" s="34">
        <v>13485550</v>
      </c>
      <c r="F99" s="35">
        <f t="shared" si="1"/>
        <v>28163250</v>
      </c>
    </row>
    <row r="100" spans="1:6" ht="54.75">
      <c r="A100" s="30" t="s">
        <v>566</v>
      </c>
      <c r="B100" s="31" t="s">
        <v>433</v>
      </c>
      <c r="C100" s="32" t="s">
        <v>567</v>
      </c>
      <c r="D100" s="33">
        <v>39529100</v>
      </c>
      <c r="E100" s="34">
        <v>8715325.81</v>
      </c>
      <c r="F100" s="35">
        <f t="shared" si="1"/>
        <v>30813774.189999998</v>
      </c>
    </row>
    <row r="101" spans="1:6" ht="69">
      <c r="A101" s="30" t="s">
        <v>481</v>
      </c>
      <c r="B101" s="31" t="s">
        <v>433</v>
      </c>
      <c r="C101" s="32" t="s">
        <v>568</v>
      </c>
      <c r="D101" s="33">
        <v>39529100</v>
      </c>
      <c r="E101" s="34">
        <v>8715325.81</v>
      </c>
      <c r="F101" s="35">
        <f t="shared" si="1"/>
        <v>30813774.189999998</v>
      </c>
    </row>
    <row r="102" spans="1:6" ht="54.75">
      <c r="A102" s="30" t="s">
        <v>569</v>
      </c>
      <c r="B102" s="31" t="s">
        <v>433</v>
      </c>
      <c r="C102" s="32" t="s">
        <v>570</v>
      </c>
      <c r="D102" s="33">
        <v>2684500</v>
      </c>
      <c r="E102" s="34">
        <v>875127</v>
      </c>
      <c r="F102" s="35">
        <f t="shared" si="1"/>
        <v>1809373</v>
      </c>
    </row>
    <row r="103" spans="1:6" ht="13.5">
      <c r="A103" s="30" t="s">
        <v>498</v>
      </c>
      <c r="B103" s="31" t="s">
        <v>433</v>
      </c>
      <c r="C103" s="32" t="s">
        <v>571</v>
      </c>
      <c r="D103" s="33">
        <v>2684500</v>
      </c>
      <c r="E103" s="34">
        <v>875127</v>
      </c>
      <c r="F103" s="35">
        <f t="shared" si="1"/>
        <v>1809373</v>
      </c>
    </row>
    <row r="104" spans="1:6" ht="54.75">
      <c r="A104" s="30" t="s">
        <v>572</v>
      </c>
      <c r="B104" s="31" t="s">
        <v>433</v>
      </c>
      <c r="C104" s="32" t="s">
        <v>573</v>
      </c>
      <c r="D104" s="33">
        <v>5312865</v>
      </c>
      <c r="E104" s="34">
        <v>1639647.5</v>
      </c>
      <c r="F104" s="35">
        <f t="shared" si="1"/>
        <v>3673217.5</v>
      </c>
    </row>
    <row r="105" spans="1:6" ht="13.5">
      <c r="A105" s="30" t="s">
        <v>498</v>
      </c>
      <c r="B105" s="31" t="s">
        <v>433</v>
      </c>
      <c r="C105" s="32" t="s">
        <v>574</v>
      </c>
      <c r="D105" s="33">
        <v>5312865</v>
      </c>
      <c r="E105" s="34">
        <v>1639647.5</v>
      </c>
      <c r="F105" s="35">
        <f t="shared" si="1"/>
        <v>3673217.5</v>
      </c>
    </row>
    <row r="106" spans="1:6" ht="69">
      <c r="A106" s="30" t="s">
        <v>575</v>
      </c>
      <c r="B106" s="31" t="s">
        <v>433</v>
      </c>
      <c r="C106" s="32" t="s">
        <v>576</v>
      </c>
      <c r="D106" s="33">
        <v>1400000</v>
      </c>
      <c r="E106" s="34" t="s">
        <v>42</v>
      </c>
      <c r="F106" s="35">
        <f t="shared" si="1"/>
        <v>1400000</v>
      </c>
    </row>
    <row r="107" spans="1:6" ht="27">
      <c r="A107" s="30" t="s">
        <v>577</v>
      </c>
      <c r="B107" s="31" t="s">
        <v>433</v>
      </c>
      <c r="C107" s="32" t="s">
        <v>578</v>
      </c>
      <c r="D107" s="33">
        <v>1400000</v>
      </c>
      <c r="E107" s="34" t="s">
        <v>42</v>
      </c>
      <c r="F107" s="35">
        <f t="shared" si="1"/>
        <v>1400000</v>
      </c>
    </row>
    <row r="108" spans="1:6" ht="13.5">
      <c r="A108" s="30" t="s">
        <v>498</v>
      </c>
      <c r="B108" s="31" t="s">
        <v>433</v>
      </c>
      <c r="C108" s="32" t="s">
        <v>579</v>
      </c>
      <c r="D108" s="33">
        <v>1400000</v>
      </c>
      <c r="E108" s="34" t="s">
        <v>42</v>
      </c>
      <c r="F108" s="35">
        <f t="shared" si="1"/>
        <v>1400000</v>
      </c>
    </row>
    <row r="109" spans="1:6" ht="54.75">
      <c r="A109" s="30" t="s">
        <v>580</v>
      </c>
      <c r="B109" s="31" t="s">
        <v>433</v>
      </c>
      <c r="C109" s="32" t="s">
        <v>581</v>
      </c>
      <c r="D109" s="33">
        <v>65000</v>
      </c>
      <c r="E109" s="34" t="s">
        <v>42</v>
      </c>
      <c r="F109" s="35">
        <f t="shared" si="1"/>
        <v>65000</v>
      </c>
    </row>
    <row r="110" spans="1:6" ht="27">
      <c r="A110" s="30" t="s">
        <v>577</v>
      </c>
      <c r="B110" s="31" t="s">
        <v>433</v>
      </c>
      <c r="C110" s="32" t="s">
        <v>582</v>
      </c>
      <c r="D110" s="33">
        <v>65000</v>
      </c>
      <c r="E110" s="34" t="s">
        <v>42</v>
      </c>
      <c r="F110" s="35">
        <f t="shared" si="1"/>
        <v>65000</v>
      </c>
    </row>
    <row r="111" spans="1:6" ht="13.5">
      <c r="A111" s="30" t="s">
        <v>498</v>
      </c>
      <c r="B111" s="31" t="s">
        <v>433</v>
      </c>
      <c r="C111" s="32" t="s">
        <v>583</v>
      </c>
      <c r="D111" s="33">
        <v>65000</v>
      </c>
      <c r="E111" s="34" t="s">
        <v>42</v>
      </c>
      <c r="F111" s="35">
        <f t="shared" si="1"/>
        <v>65000</v>
      </c>
    </row>
    <row r="112" spans="1:6" ht="54.75">
      <c r="A112" s="30" t="s">
        <v>584</v>
      </c>
      <c r="B112" s="31" t="s">
        <v>433</v>
      </c>
      <c r="C112" s="32" t="s">
        <v>585</v>
      </c>
      <c r="D112" s="33">
        <v>1181300</v>
      </c>
      <c r="E112" s="34">
        <v>1181300</v>
      </c>
      <c r="F112" s="35" t="str">
        <f t="shared" si="1"/>
        <v>-</v>
      </c>
    </row>
    <row r="113" spans="1:6" ht="13.5">
      <c r="A113" s="30" t="s">
        <v>498</v>
      </c>
      <c r="B113" s="31" t="s">
        <v>433</v>
      </c>
      <c r="C113" s="32" t="s">
        <v>586</v>
      </c>
      <c r="D113" s="33">
        <v>1181300</v>
      </c>
      <c r="E113" s="34">
        <v>1181300</v>
      </c>
      <c r="F113" s="35" t="str">
        <f t="shared" si="1"/>
        <v>-</v>
      </c>
    </row>
    <row r="114" spans="1:6" ht="96">
      <c r="A114" s="36" t="s">
        <v>587</v>
      </c>
      <c r="B114" s="31" t="s">
        <v>433</v>
      </c>
      <c r="C114" s="32" t="s">
        <v>588</v>
      </c>
      <c r="D114" s="33">
        <v>506400</v>
      </c>
      <c r="E114" s="34" t="s">
        <v>42</v>
      </c>
      <c r="F114" s="35">
        <f t="shared" si="1"/>
        <v>506400</v>
      </c>
    </row>
    <row r="115" spans="1:6" ht="13.5">
      <c r="A115" s="30" t="s">
        <v>498</v>
      </c>
      <c r="B115" s="31" t="s">
        <v>433</v>
      </c>
      <c r="C115" s="32" t="s">
        <v>589</v>
      </c>
      <c r="D115" s="33">
        <v>506400</v>
      </c>
      <c r="E115" s="34" t="s">
        <v>42</v>
      </c>
      <c r="F115" s="35">
        <f t="shared" si="1"/>
        <v>506400</v>
      </c>
    </row>
    <row r="116" spans="1:6" ht="27">
      <c r="A116" s="30" t="s">
        <v>590</v>
      </c>
      <c r="B116" s="31" t="s">
        <v>433</v>
      </c>
      <c r="C116" s="32" t="s">
        <v>591</v>
      </c>
      <c r="D116" s="33">
        <v>5276900</v>
      </c>
      <c r="E116" s="34" t="s">
        <v>42</v>
      </c>
      <c r="F116" s="35">
        <f t="shared" si="1"/>
        <v>5276900</v>
      </c>
    </row>
    <row r="117" spans="1:6" ht="13.5">
      <c r="A117" s="30" t="s">
        <v>312</v>
      </c>
      <c r="B117" s="31" t="s">
        <v>433</v>
      </c>
      <c r="C117" s="32" t="s">
        <v>592</v>
      </c>
      <c r="D117" s="33">
        <v>105538</v>
      </c>
      <c r="E117" s="34" t="s">
        <v>42</v>
      </c>
      <c r="F117" s="35">
        <f t="shared" si="1"/>
        <v>105538</v>
      </c>
    </row>
    <row r="118" spans="1:6" ht="13.5">
      <c r="A118" s="30" t="s">
        <v>498</v>
      </c>
      <c r="B118" s="31" t="s">
        <v>433</v>
      </c>
      <c r="C118" s="32" t="s">
        <v>593</v>
      </c>
      <c r="D118" s="33">
        <v>105538</v>
      </c>
      <c r="E118" s="34" t="s">
        <v>42</v>
      </c>
      <c r="F118" s="35">
        <f t="shared" si="1"/>
        <v>105538</v>
      </c>
    </row>
    <row r="119" spans="1:6" ht="27">
      <c r="A119" s="30" t="s">
        <v>505</v>
      </c>
      <c r="B119" s="31" t="s">
        <v>433</v>
      </c>
      <c r="C119" s="32" t="s">
        <v>594</v>
      </c>
      <c r="D119" s="33">
        <v>5166190.64</v>
      </c>
      <c r="E119" s="34" t="s">
        <v>42</v>
      </c>
      <c r="F119" s="35">
        <f t="shared" si="1"/>
        <v>5166190.64</v>
      </c>
    </row>
    <row r="120" spans="1:6" ht="13.5">
      <c r="A120" s="30" t="s">
        <v>498</v>
      </c>
      <c r="B120" s="31" t="s">
        <v>433</v>
      </c>
      <c r="C120" s="32" t="s">
        <v>595</v>
      </c>
      <c r="D120" s="33">
        <v>5166190.64</v>
      </c>
      <c r="E120" s="34" t="s">
        <v>42</v>
      </c>
      <c r="F120" s="35">
        <f t="shared" si="1"/>
        <v>5166190.64</v>
      </c>
    </row>
    <row r="121" spans="1:6" ht="27">
      <c r="A121" s="30" t="s">
        <v>508</v>
      </c>
      <c r="B121" s="31" t="s">
        <v>433</v>
      </c>
      <c r="C121" s="32" t="s">
        <v>596</v>
      </c>
      <c r="D121" s="33">
        <v>5171.36</v>
      </c>
      <c r="E121" s="34" t="s">
        <v>42</v>
      </c>
      <c r="F121" s="35">
        <f t="shared" si="1"/>
        <v>5171.36</v>
      </c>
    </row>
    <row r="122" spans="1:6" ht="13.5">
      <c r="A122" s="30" t="s">
        <v>498</v>
      </c>
      <c r="B122" s="31" t="s">
        <v>433</v>
      </c>
      <c r="C122" s="32" t="s">
        <v>597</v>
      </c>
      <c r="D122" s="33">
        <v>5171.36</v>
      </c>
      <c r="E122" s="34" t="s">
        <v>42</v>
      </c>
      <c r="F122" s="35">
        <f t="shared" si="1"/>
        <v>5171.36</v>
      </c>
    </row>
    <row r="123" spans="1:6" ht="13.5">
      <c r="A123" s="18" t="s">
        <v>598</v>
      </c>
      <c r="B123" s="19" t="s">
        <v>433</v>
      </c>
      <c r="C123" s="20" t="s">
        <v>599</v>
      </c>
      <c r="D123" s="21">
        <v>199724073</v>
      </c>
      <c r="E123" s="22">
        <v>56814132.12</v>
      </c>
      <c r="F123" s="23">
        <f t="shared" si="1"/>
        <v>142909940.88</v>
      </c>
    </row>
    <row r="124" spans="1:6" ht="41.25">
      <c r="A124" s="30" t="s">
        <v>477</v>
      </c>
      <c r="B124" s="31" t="s">
        <v>433</v>
      </c>
      <c r="C124" s="32" t="s">
        <v>600</v>
      </c>
      <c r="D124" s="33">
        <v>196416417</v>
      </c>
      <c r="E124" s="34">
        <v>56814132.12</v>
      </c>
      <c r="F124" s="35">
        <f t="shared" si="1"/>
        <v>139602284.88</v>
      </c>
    </row>
    <row r="125" spans="1:6" ht="27">
      <c r="A125" s="30" t="s">
        <v>483</v>
      </c>
      <c r="B125" s="31" t="s">
        <v>433</v>
      </c>
      <c r="C125" s="32" t="s">
        <v>601</v>
      </c>
      <c r="D125" s="33">
        <v>32019854</v>
      </c>
      <c r="E125" s="34">
        <v>4712884.5</v>
      </c>
      <c r="F125" s="35">
        <f t="shared" si="1"/>
        <v>27306969.5</v>
      </c>
    </row>
    <row r="126" spans="1:6" ht="69">
      <c r="A126" s="30" t="s">
        <v>481</v>
      </c>
      <c r="B126" s="31" t="s">
        <v>433</v>
      </c>
      <c r="C126" s="32" t="s">
        <v>602</v>
      </c>
      <c r="D126" s="33">
        <v>32019854</v>
      </c>
      <c r="E126" s="34">
        <v>4712884.5</v>
      </c>
      <c r="F126" s="35">
        <f t="shared" si="1"/>
        <v>27306969.5</v>
      </c>
    </row>
    <row r="127" spans="1:6" ht="27">
      <c r="A127" s="30" t="s">
        <v>483</v>
      </c>
      <c r="B127" s="31" t="s">
        <v>433</v>
      </c>
      <c r="C127" s="32" t="s">
        <v>603</v>
      </c>
      <c r="D127" s="33">
        <v>107015275</v>
      </c>
      <c r="E127" s="34">
        <v>45302954.31</v>
      </c>
      <c r="F127" s="35">
        <f t="shared" si="1"/>
        <v>61712320.69</v>
      </c>
    </row>
    <row r="128" spans="1:6" ht="69">
      <c r="A128" s="30" t="s">
        <v>481</v>
      </c>
      <c r="B128" s="31" t="s">
        <v>433</v>
      </c>
      <c r="C128" s="32" t="s">
        <v>604</v>
      </c>
      <c r="D128" s="33">
        <v>107015275</v>
      </c>
      <c r="E128" s="34">
        <v>45302954.31</v>
      </c>
      <c r="F128" s="35">
        <f t="shared" si="1"/>
        <v>61712320.69</v>
      </c>
    </row>
    <row r="129" spans="1:6" ht="27">
      <c r="A129" s="30" t="s">
        <v>605</v>
      </c>
      <c r="B129" s="31" t="s">
        <v>433</v>
      </c>
      <c r="C129" s="32" t="s">
        <v>606</v>
      </c>
      <c r="D129" s="33">
        <v>57381288</v>
      </c>
      <c r="E129" s="34">
        <v>6798293.31</v>
      </c>
      <c r="F129" s="35">
        <f t="shared" si="1"/>
        <v>50582994.69</v>
      </c>
    </row>
    <row r="130" spans="1:6" ht="69">
      <c r="A130" s="30" t="s">
        <v>481</v>
      </c>
      <c r="B130" s="31" t="s">
        <v>433</v>
      </c>
      <c r="C130" s="32" t="s">
        <v>607</v>
      </c>
      <c r="D130" s="33">
        <v>57381288</v>
      </c>
      <c r="E130" s="34">
        <v>6798293.31</v>
      </c>
      <c r="F130" s="35">
        <f t="shared" si="1"/>
        <v>50582994.69</v>
      </c>
    </row>
    <row r="131" spans="1:6" ht="41.25">
      <c r="A131" s="30" t="s">
        <v>608</v>
      </c>
      <c r="B131" s="31" t="s">
        <v>433</v>
      </c>
      <c r="C131" s="32" t="s">
        <v>609</v>
      </c>
      <c r="D131" s="33">
        <v>1820689.2</v>
      </c>
      <c r="E131" s="34" t="s">
        <v>42</v>
      </c>
      <c r="F131" s="35">
        <f t="shared" si="1"/>
        <v>1820689.2</v>
      </c>
    </row>
    <row r="132" spans="1:6" ht="13.5">
      <c r="A132" s="30" t="s">
        <v>502</v>
      </c>
      <c r="B132" s="31" t="s">
        <v>433</v>
      </c>
      <c r="C132" s="32" t="s">
        <v>610</v>
      </c>
      <c r="D132" s="33">
        <v>36413.78</v>
      </c>
      <c r="E132" s="34" t="s">
        <v>42</v>
      </c>
      <c r="F132" s="35">
        <f t="shared" si="1"/>
        <v>36413.78</v>
      </c>
    </row>
    <row r="133" spans="1:6" ht="13.5">
      <c r="A133" s="30" t="s">
        <v>498</v>
      </c>
      <c r="B133" s="31" t="s">
        <v>433</v>
      </c>
      <c r="C133" s="32" t="s">
        <v>611</v>
      </c>
      <c r="D133" s="33">
        <v>36413.78</v>
      </c>
      <c r="E133" s="34" t="s">
        <v>42</v>
      </c>
      <c r="F133" s="35">
        <f t="shared" si="1"/>
        <v>36413.78</v>
      </c>
    </row>
    <row r="134" spans="1:6" ht="27">
      <c r="A134" s="30" t="s">
        <v>505</v>
      </c>
      <c r="B134" s="31" t="s">
        <v>433</v>
      </c>
      <c r="C134" s="32" t="s">
        <v>612</v>
      </c>
      <c r="D134" s="33">
        <v>1782491.14</v>
      </c>
      <c r="E134" s="34" t="s">
        <v>42</v>
      </c>
      <c r="F134" s="35">
        <f t="shared" si="1"/>
        <v>1782491.14</v>
      </c>
    </row>
    <row r="135" spans="1:6" ht="13.5">
      <c r="A135" s="30" t="s">
        <v>498</v>
      </c>
      <c r="B135" s="31" t="s">
        <v>433</v>
      </c>
      <c r="C135" s="32" t="s">
        <v>613</v>
      </c>
      <c r="D135" s="33">
        <v>1782491.14</v>
      </c>
      <c r="E135" s="34" t="s">
        <v>42</v>
      </c>
      <c r="F135" s="35">
        <f t="shared" si="1"/>
        <v>1782491.14</v>
      </c>
    </row>
    <row r="136" spans="1:6" ht="27">
      <c r="A136" s="30" t="s">
        <v>508</v>
      </c>
      <c r="B136" s="31" t="s">
        <v>433</v>
      </c>
      <c r="C136" s="32" t="s">
        <v>614</v>
      </c>
      <c r="D136" s="33">
        <v>1784.28</v>
      </c>
      <c r="E136" s="34" t="s">
        <v>42</v>
      </c>
      <c r="F136" s="35">
        <f t="shared" si="1"/>
        <v>1784.28</v>
      </c>
    </row>
    <row r="137" spans="1:6" ht="13.5">
      <c r="A137" s="30" t="s">
        <v>498</v>
      </c>
      <c r="B137" s="31" t="s">
        <v>433</v>
      </c>
      <c r="C137" s="32" t="s">
        <v>615</v>
      </c>
      <c r="D137" s="33">
        <v>1784.28</v>
      </c>
      <c r="E137" s="34" t="s">
        <v>42</v>
      </c>
      <c r="F137" s="35">
        <f t="shared" si="1"/>
        <v>1784.28</v>
      </c>
    </row>
    <row r="138" spans="1:6" ht="41.25">
      <c r="A138" s="30" t="s">
        <v>616</v>
      </c>
      <c r="B138" s="31" t="s">
        <v>433</v>
      </c>
      <c r="C138" s="32" t="s">
        <v>617</v>
      </c>
      <c r="D138" s="33">
        <v>1486966.8</v>
      </c>
      <c r="E138" s="34" t="s">
        <v>42</v>
      </c>
      <c r="F138" s="35">
        <f t="shared" si="1"/>
        <v>1486966.8</v>
      </c>
    </row>
    <row r="139" spans="1:6" ht="13.5">
      <c r="A139" s="30" t="s">
        <v>502</v>
      </c>
      <c r="B139" s="31" t="s">
        <v>433</v>
      </c>
      <c r="C139" s="32" t="s">
        <v>618</v>
      </c>
      <c r="D139" s="33">
        <v>29739.34</v>
      </c>
      <c r="E139" s="34" t="s">
        <v>42</v>
      </c>
      <c r="F139" s="35">
        <f t="shared" si="1"/>
        <v>29739.34</v>
      </c>
    </row>
    <row r="140" spans="1:6" ht="13.5">
      <c r="A140" s="30" t="s">
        <v>498</v>
      </c>
      <c r="B140" s="31" t="s">
        <v>433</v>
      </c>
      <c r="C140" s="32" t="s">
        <v>619</v>
      </c>
      <c r="D140" s="33">
        <v>29739.34</v>
      </c>
      <c r="E140" s="34" t="s">
        <v>42</v>
      </c>
      <c r="F140" s="35">
        <f aca="true" t="shared" si="2" ref="F140:F202">IF(OR(D140="-",IF(E140="-",0,E140)&gt;=IF(D140="-",0,D140)),"-",IF(D140="-",0,D140)-IF(E140="-",0,E140))</f>
        <v>29739.34</v>
      </c>
    </row>
    <row r="141" spans="1:6" ht="27">
      <c r="A141" s="30" t="s">
        <v>505</v>
      </c>
      <c r="B141" s="31" t="s">
        <v>433</v>
      </c>
      <c r="C141" s="32" t="s">
        <v>620</v>
      </c>
      <c r="D141" s="33">
        <v>1455770.23</v>
      </c>
      <c r="E141" s="34" t="s">
        <v>42</v>
      </c>
      <c r="F141" s="35">
        <f t="shared" si="2"/>
        <v>1455770.23</v>
      </c>
    </row>
    <row r="142" spans="1:6" ht="13.5">
      <c r="A142" s="30" t="s">
        <v>498</v>
      </c>
      <c r="B142" s="31" t="s">
        <v>433</v>
      </c>
      <c r="C142" s="32" t="s">
        <v>621</v>
      </c>
      <c r="D142" s="33">
        <v>1455770.23</v>
      </c>
      <c r="E142" s="34" t="s">
        <v>42</v>
      </c>
      <c r="F142" s="35">
        <f t="shared" si="2"/>
        <v>1455770.23</v>
      </c>
    </row>
    <row r="143" spans="1:6" ht="27">
      <c r="A143" s="30" t="s">
        <v>508</v>
      </c>
      <c r="B143" s="31" t="s">
        <v>433</v>
      </c>
      <c r="C143" s="32" t="s">
        <v>622</v>
      </c>
      <c r="D143" s="33">
        <v>1457.23</v>
      </c>
      <c r="E143" s="34" t="s">
        <v>42</v>
      </c>
      <c r="F143" s="35">
        <f t="shared" si="2"/>
        <v>1457.23</v>
      </c>
    </row>
    <row r="144" spans="1:6" ht="13.5">
      <c r="A144" s="30" t="s">
        <v>498</v>
      </c>
      <c r="B144" s="31" t="s">
        <v>433</v>
      </c>
      <c r="C144" s="32" t="s">
        <v>623</v>
      </c>
      <c r="D144" s="33">
        <v>1457.23</v>
      </c>
      <c r="E144" s="34" t="s">
        <v>42</v>
      </c>
      <c r="F144" s="35">
        <f t="shared" si="2"/>
        <v>1457.23</v>
      </c>
    </row>
    <row r="145" spans="1:6" ht="13.5">
      <c r="A145" s="18" t="s">
        <v>624</v>
      </c>
      <c r="B145" s="19" t="s">
        <v>433</v>
      </c>
      <c r="C145" s="20" t="s">
        <v>625</v>
      </c>
      <c r="D145" s="21">
        <v>51367182</v>
      </c>
      <c r="E145" s="22">
        <v>4735128.75</v>
      </c>
      <c r="F145" s="23">
        <f t="shared" si="2"/>
        <v>46632053.25</v>
      </c>
    </row>
    <row r="146" spans="1:6" ht="41.25">
      <c r="A146" s="30" t="s">
        <v>477</v>
      </c>
      <c r="B146" s="31" t="s">
        <v>433</v>
      </c>
      <c r="C146" s="32" t="s">
        <v>626</v>
      </c>
      <c r="D146" s="33">
        <v>21960670</v>
      </c>
      <c r="E146" s="34">
        <v>4735128.75</v>
      </c>
      <c r="F146" s="35">
        <f t="shared" si="2"/>
        <v>17225541.25</v>
      </c>
    </row>
    <row r="147" spans="1:6" ht="41.25">
      <c r="A147" s="30" t="s">
        <v>627</v>
      </c>
      <c r="B147" s="31" t="s">
        <v>433</v>
      </c>
      <c r="C147" s="32" t="s">
        <v>628</v>
      </c>
      <c r="D147" s="33">
        <v>21960670</v>
      </c>
      <c r="E147" s="34">
        <v>4735128.75</v>
      </c>
      <c r="F147" s="35">
        <f t="shared" si="2"/>
        <v>17225541.25</v>
      </c>
    </row>
    <row r="148" spans="1:6" ht="13.5">
      <c r="A148" s="30" t="s">
        <v>498</v>
      </c>
      <c r="B148" s="31" t="s">
        <v>433</v>
      </c>
      <c r="C148" s="32" t="s">
        <v>629</v>
      </c>
      <c r="D148" s="33">
        <v>21960670</v>
      </c>
      <c r="E148" s="34">
        <v>4735128.75</v>
      </c>
      <c r="F148" s="35">
        <f t="shared" si="2"/>
        <v>17225541.25</v>
      </c>
    </row>
    <row r="149" spans="1:6" ht="41.25">
      <c r="A149" s="30" t="s">
        <v>494</v>
      </c>
      <c r="B149" s="31" t="s">
        <v>433</v>
      </c>
      <c r="C149" s="32" t="s">
        <v>630</v>
      </c>
      <c r="D149" s="33">
        <v>29406512</v>
      </c>
      <c r="E149" s="34" t="s">
        <v>42</v>
      </c>
      <c r="F149" s="35">
        <f t="shared" si="2"/>
        <v>29406512</v>
      </c>
    </row>
    <row r="150" spans="1:6" ht="27">
      <c r="A150" s="30" t="s">
        <v>631</v>
      </c>
      <c r="B150" s="31" t="s">
        <v>433</v>
      </c>
      <c r="C150" s="32" t="s">
        <v>632</v>
      </c>
      <c r="D150" s="33">
        <v>16161812</v>
      </c>
      <c r="E150" s="34" t="s">
        <v>42</v>
      </c>
      <c r="F150" s="35">
        <f t="shared" si="2"/>
        <v>16161812</v>
      </c>
    </row>
    <row r="151" spans="1:6" ht="69">
      <c r="A151" s="30" t="s">
        <v>481</v>
      </c>
      <c r="B151" s="31" t="s">
        <v>433</v>
      </c>
      <c r="C151" s="32" t="s">
        <v>633</v>
      </c>
      <c r="D151" s="33">
        <v>14561812</v>
      </c>
      <c r="E151" s="34" t="s">
        <v>42</v>
      </c>
      <c r="F151" s="35">
        <f t="shared" si="2"/>
        <v>14561812</v>
      </c>
    </row>
    <row r="152" spans="1:6" ht="13.5">
      <c r="A152" s="30" t="s">
        <v>498</v>
      </c>
      <c r="B152" s="31" t="s">
        <v>433</v>
      </c>
      <c r="C152" s="32" t="s">
        <v>634</v>
      </c>
      <c r="D152" s="33">
        <v>1600000</v>
      </c>
      <c r="E152" s="34" t="s">
        <v>42</v>
      </c>
      <c r="F152" s="35">
        <f t="shared" si="2"/>
        <v>1600000</v>
      </c>
    </row>
    <row r="153" spans="1:6" ht="13.5">
      <c r="A153" s="30" t="s">
        <v>635</v>
      </c>
      <c r="B153" s="31" t="s">
        <v>433</v>
      </c>
      <c r="C153" s="32" t="s">
        <v>636</v>
      </c>
      <c r="D153" s="33">
        <v>13244700</v>
      </c>
      <c r="E153" s="34" t="s">
        <v>42</v>
      </c>
      <c r="F153" s="35">
        <f t="shared" si="2"/>
        <v>13244700</v>
      </c>
    </row>
    <row r="154" spans="1:6" ht="69">
      <c r="A154" s="30" t="s">
        <v>481</v>
      </c>
      <c r="B154" s="31" t="s">
        <v>433</v>
      </c>
      <c r="C154" s="32" t="s">
        <v>637</v>
      </c>
      <c r="D154" s="33">
        <v>13244700</v>
      </c>
      <c r="E154" s="34" t="s">
        <v>42</v>
      </c>
      <c r="F154" s="35">
        <f t="shared" si="2"/>
        <v>13244700</v>
      </c>
    </row>
    <row r="155" spans="1:6" ht="13.5">
      <c r="A155" s="18" t="s">
        <v>638</v>
      </c>
      <c r="B155" s="19" t="s">
        <v>433</v>
      </c>
      <c r="C155" s="20" t="s">
        <v>639</v>
      </c>
      <c r="D155" s="21">
        <v>23695340</v>
      </c>
      <c r="E155" s="22">
        <v>7487987.02</v>
      </c>
      <c r="F155" s="23">
        <f t="shared" si="2"/>
        <v>16207352.98</v>
      </c>
    </row>
    <row r="156" spans="1:6" ht="41.25">
      <c r="A156" s="30" t="s">
        <v>640</v>
      </c>
      <c r="B156" s="31" t="s">
        <v>433</v>
      </c>
      <c r="C156" s="32" t="s">
        <v>641</v>
      </c>
      <c r="D156" s="33">
        <v>22865340</v>
      </c>
      <c r="E156" s="34">
        <v>7105189.02</v>
      </c>
      <c r="F156" s="35">
        <f t="shared" si="2"/>
        <v>15760150.98</v>
      </c>
    </row>
    <row r="157" spans="1:6" ht="27">
      <c r="A157" s="30" t="s">
        <v>444</v>
      </c>
      <c r="B157" s="31" t="s">
        <v>433</v>
      </c>
      <c r="C157" s="32" t="s">
        <v>642</v>
      </c>
      <c r="D157" s="33">
        <v>15367459</v>
      </c>
      <c r="E157" s="34">
        <v>4721206.2</v>
      </c>
      <c r="F157" s="35">
        <f t="shared" si="2"/>
        <v>10646252.8</v>
      </c>
    </row>
    <row r="158" spans="1:6" ht="41.25">
      <c r="A158" s="30" t="s">
        <v>446</v>
      </c>
      <c r="B158" s="31" t="s">
        <v>433</v>
      </c>
      <c r="C158" s="32" t="s">
        <v>643</v>
      </c>
      <c r="D158" s="33">
        <v>11200</v>
      </c>
      <c r="E158" s="34">
        <v>325</v>
      </c>
      <c r="F158" s="35">
        <f t="shared" si="2"/>
        <v>10875</v>
      </c>
    </row>
    <row r="159" spans="1:6" ht="54.75">
      <c r="A159" s="30" t="s">
        <v>448</v>
      </c>
      <c r="B159" s="31" t="s">
        <v>433</v>
      </c>
      <c r="C159" s="32" t="s">
        <v>644</v>
      </c>
      <c r="D159" s="33">
        <v>4623864</v>
      </c>
      <c r="E159" s="34">
        <v>1405545.99</v>
      </c>
      <c r="F159" s="35">
        <f t="shared" si="2"/>
        <v>3218318.01</v>
      </c>
    </row>
    <row r="160" spans="1:6" ht="27">
      <c r="A160" s="30" t="s">
        <v>450</v>
      </c>
      <c r="B160" s="31" t="s">
        <v>433</v>
      </c>
      <c r="C160" s="32" t="s">
        <v>645</v>
      </c>
      <c r="D160" s="33">
        <v>865183</v>
      </c>
      <c r="E160" s="34">
        <v>159355.33</v>
      </c>
      <c r="F160" s="35">
        <f t="shared" si="2"/>
        <v>705827.67</v>
      </c>
    </row>
    <row r="161" spans="1:6" ht="13.5">
      <c r="A161" s="30" t="s">
        <v>452</v>
      </c>
      <c r="B161" s="31" t="s">
        <v>433</v>
      </c>
      <c r="C161" s="32" t="s">
        <v>646</v>
      </c>
      <c r="D161" s="33">
        <v>1228822</v>
      </c>
      <c r="E161" s="34">
        <v>434383.05</v>
      </c>
      <c r="F161" s="35">
        <f t="shared" si="2"/>
        <v>794438.95</v>
      </c>
    </row>
    <row r="162" spans="1:6" ht="13.5">
      <c r="A162" s="30" t="s">
        <v>647</v>
      </c>
      <c r="B162" s="31" t="s">
        <v>433</v>
      </c>
      <c r="C162" s="32" t="s">
        <v>648</v>
      </c>
      <c r="D162" s="33">
        <v>616700</v>
      </c>
      <c r="E162" s="34">
        <v>283092.45</v>
      </c>
      <c r="F162" s="35">
        <f t="shared" si="2"/>
        <v>333607.55</v>
      </c>
    </row>
    <row r="163" spans="1:6" ht="27">
      <c r="A163" s="30" t="s">
        <v>649</v>
      </c>
      <c r="B163" s="31" t="s">
        <v>433</v>
      </c>
      <c r="C163" s="32" t="s">
        <v>650</v>
      </c>
      <c r="D163" s="33">
        <v>147192</v>
      </c>
      <c r="E163" s="34">
        <v>98821</v>
      </c>
      <c r="F163" s="35">
        <f t="shared" si="2"/>
        <v>48371</v>
      </c>
    </row>
    <row r="164" spans="1:6" ht="13.5">
      <c r="A164" s="30" t="s">
        <v>651</v>
      </c>
      <c r="B164" s="31" t="s">
        <v>433</v>
      </c>
      <c r="C164" s="32" t="s">
        <v>652</v>
      </c>
      <c r="D164" s="33">
        <v>4920</v>
      </c>
      <c r="E164" s="34">
        <v>2460</v>
      </c>
      <c r="F164" s="35">
        <f t="shared" si="2"/>
        <v>2460</v>
      </c>
    </row>
    <row r="165" spans="1:6" ht="41.25">
      <c r="A165" s="30" t="s">
        <v>494</v>
      </c>
      <c r="B165" s="31" t="s">
        <v>433</v>
      </c>
      <c r="C165" s="32" t="s">
        <v>653</v>
      </c>
      <c r="D165" s="33">
        <v>830000</v>
      </c>
      <c r="E165" s="34">
        <v>382798</v>
      </c>
      <c r="F165" s="35">
        <f t="shared" si="2"/>
        <v>447202</v>
      </c>
    </row>
    <row r="166" spans="1:6" ht="13.5">
      <c r="A166" s="30" t="s">
        <v>654</v>
      </c>
      <c r="B166" s="31" t="s">
        <v>433</v>
      </c>
      <c r="C166" s="32" t="s">
        <v>655</v>
      </c>
      <c r="D166" s="33">
        <v>830000</v>
      </c>
      <c r="E166" s="34">
        <v>382798</v>
      </c>
      <c r="F166" s="35">
        <f t="shared" si="2"/>
        <v>447202</v>
      </c>
    </row>
    <row r="167" spans="1:6" ht="27">
      <c r="A167" s="30" t="s">
        <v>450</v>
      </c>
      <c r="B167" s="31" t="s">
        <v>433</v>
      </c>
      <c r="C167" s="32" t="s">
        <v>656</v>
      </c>
      <c r="D167" s="33">
        <v>330000</v>
      </c>
      <c r="E167" s="34">
        <v>329810</v>
      </c>
      <c r="F167" s="35">
        <f t="shared" si="2"/>
        <v>190</v>
      </c>
    </row>
    <row r="168" spans="1:6" ht="13.5">
      <c r="A168" s="30" t="s">
        <v>452</v>
      </c>
      <c r="B168" s="31" t="s">
        <v>433</v>
      </c>
      <c r="C168" s="32" t="s">
        <v>657</v>
      </c>
      <c r="D168" s="33">
        <v>480000</v>
      </c>
      <c r="E168" s="34">
        <v>52988</v>
      </c>
      <c r="F168" s="35">
        <f t="shared" si="2"/>
        <v>427012</v>
      </c>
    </row>
    <row r="169" spans="1:6" ht="13.5">
      <c r="A169" s="30" t="s">
        <v>658</v>
      </c>
      <c r="B169" s="31" t="s">
        <v>433</v>
      </c>
      <c r="C169" s="32" t="s">
        <v>659</v>
      </c>
      <c r="D169" s="33">
        <v>20000</v>
      </c>
      <c r="E169" s="34" t="s">
        <v>42</v>
      </c>
      <c r="F169" s="35">
        <f t="shared" si="2"/>
        <v>20000</v>
      </c>
    </row>
    <row r="170" spans="1:6" ht="13.5">
      <c r="A170" s="30" t="s">
        <v>660</v>
      </c>
      <c r="B170" s="31" t="s">
        <v>433</v>
      </c>
      <c r="C170" s="32" t="s">
        <v>661</v>
      </c>
      <c r="D170" s="33">
        <v>41604500</v>
      </c>
      <c r="E170" s="34">
        <v>15234355</v>
      </c>
      <c r="F170" s="35">
        <f t="shared" si="2"/>
        <v>26370145</v>
      </c>
    </row>
    <row r="171" spans="1:6" ht="13.5">
      <c r="A171" s="18" t="s">
        <v>662</v>
      </c>
      <c r="B171" s="19" t="s">
        <v>433</v>
      </c>
      <c r="C171" s="20" t="s">
        <v>663</v>
      </c>
      <c r="D171" s="21">
        <v>14251900</v>
      </c>
      <c r="E171" s="22">
        <v>6602838</v>
      </c>
      <c r="F171" s="23">
        <f t="shared" si="2"/>
        <v>7649062</v>
      </c>
    </row>
    <row r="172" spans="1:6" ht="41.25">
      <c r="A172" s="30" t="s">
        <v>477</v>
      </c>
      <c r="B172" s="31" t="s">
        <v>433</v>
      </c>
      <c r="C172" s="32" t="s">
        <v>664</v>
      </c>
      <c r="D172" s="33">
        <v>14251900</v>
      </c>
      <c r="E172" s="34">
        <v>6602838</v>
      </c>
      <c r="F172" s="35">
        <f t="shared" si="2"/>
        <v>7649062</v>
      </c>
    </row>
    <row r="173" spans="1:6" ht="54.75">
      <c r="A173" s="30" t="s">
        <v>665</v>
      </c>
      <c r="B173" s="31" t="s">
        <v>433</v>
      </c>
      <c r="C173" s="32" t="s">
        <v>666</v>
      </c>
      <c r="D173" s="33">
        <v>7434900</v>
      </c>
      <c r="E173" s="34">
        <v>4024200</v>
      </c>
      <c r="F173" s="35">
        <f t="shared" si="2"/>
        <v>3410700</v>
      </c>
    </row>
    <row r="174" spans="1:6" ht="13.5">
      <c r="A174" s="30" t="s">
        <v>452</v>
      </c>
      <c r="B174" s="31" t="s">
        <v>433</v>
      </c>
      <c r="C174" s="32" t="s">
        <v>667</v>
      </c>
      <c r="D174" s="33">
        <v>70316</v>
      </c>
      <c r="E174" s="34">
        <v>36421.18</v>
      </c>
      <c r="F174" s="35">
        <f t="shared" si="2"/>
        <v>33894.82</v>
      </c>
    </row>
    <row r="175" spans="1:6" ht="41.25">
      <c r="A175" s="30" t="s">
        <v>532</v>
      </c>
      <c r="B175" s="31" t="s">
        <v>433</v>
      </c>
      <c r="C175" s="32" t="s">
        <v>668</v>
      </c>
      <c r="D175" s="33">
        <v>7364584</v>
      </c>
      <c r="E175" s="34">
        <v>3987778.82</v>
      </c>
      <c r="F175" s="35">
        <f t="shared" si="2"/>
        <v>3376805.18</v>
      </c>
    </row>
    <row r="176" spans="1:6" ht="54.75">
      <c r="A176" s="30" t="s">
        <v>669</v>
      </c>
      <c r="B176" s="31" t="s">
        <v>433</v>
      </c>
      <c r="C176" s="32" t="s">
        <v>670</v>
      </c>
      <c r="D176" s="33">
        <v>6817000</v>
      </c>
      <c r="E176" s="34">
        <v>2578638</v>
      </c>
      <c r="F176" s="35">
        <f t="shared" si="2"/>
        <v>4238362</v>
      </c>
    </row>
    <row r="177" spans="1:6" ht="41.25">
      <c r="A177" s="30" t="s">
        <v>532</v>
      </c>
      <c r="B177" s="31" t="s">
        <v>433</v>
      </c>
      <c r="C177" s="32" t="s">
        <v>671</v>
      </c>
      <c r="D177" s="33">
        <v>6817000</v>
      </c>
      <c r="E177" s="34">
        <v>2578638</v>
      </c>
      <c r="F177" s="35">
        <f t="shared" si="2"/>
        <v>4238362</v>
      </c>
    </row>
    <row r="178" spans="1:6" ht="13.5">
      <c r="A178" s="18" t="s">
        <v>672</v>
      </c>
      <c r="B178" s="19" t="s">
        <v>433</v>
      </c>
      <c r="C178" s="20" t="s">
        <v>673</v>
      </c>
      <c r="D178" s="21">
        <v>27352600</v>
      </c>
      <c r="E178" s="22">
        <v>8631517</v>
      </c>
      <c r="F178" s="23">
        <f t="shared" si="2"/>
        <v>18721083</v>
      </c>
    </row>
    <row r="179" spans="1:6" ht="41.25">
      <c r="A179" s="30" t="s">
        <v>477</v>
      </c>
      <c r="B179" s="31" t="s">
        <v>433</v>
      </c>
      <c r="C179" s="32" t="s">
        <v>674</v>
      </c>
      <c r="D179" s="33">
        <v>24702700</v>
      </c>
      <c r="E179" s="34">
        <v>7902700</v>
      </c>
      <c r="F179" s="35">
        <f t="shared" si="2"/>
        <v>16800000</v>
      </c>
    </row>
    <row r="180" spans="1:6" ht="96">
      <c r="A180" s="30" t="s">
        <v>675</v>
      </c>
      <c r="B180" s="31" t="s">
        <v>433</v>
      </c>
      <c r="C180" s="32" t="s">
        <v>676</v>
      </c>
      <c r="D180" s="33">
        <v>24702700</v>
      </c>
      <c r="E180" s="34">
        <v>7902700</v>
      </c>
      <c r="F180" s="35">
        <f t="shared" si="2"/>
        <v>16800000</v>
      </c>
    </row>
    <row r="181" spans="1:6" ht="41.25">
      <c r="A181" s="30" t="s">
        <v>532</v>
      </c>
      <c r="B181" s="31" t="s">
        <v>433</v>
      </c>
      <c r="C181" s="32" t="s">
        <v>677</v>
      </c>
      <c r="D181" s="33">
        <v>24702700</v>
      </c>
      <c r="E181" s="34">
        <v>7902700</v>
      </c>
      <c r="F181" s="35">
        <f t="shared" si="2"/>
        <v>16800000</v>
      </c>
    </row>
    <row r="182" spans="1:6" ht="41.25">
      <c r="A182" s="30" t="s">
        <v>494</v>
      </c>
      <c r="B182" s="31" t="s">
        <v>433</v>
      </c>
      <c r="C182" s="32" t="s">
        <v>678</v>
      </c>
      <c r="D182" s="33">
        <v>2649900</v>
      </c>
      <c r="E182" s="34">
        <v>728817</v>
      </c>
      <c r="F182" s="35">
        <f t="shared" si="2"/>
        <v>1921083</v>
      </c>
    </row>
    <row r="183" spans="1:6" ht="69">
      <c r="A183" s="30" t="s">
        <v>679</v>
      </c>
      <c r="B183" s="31" t="s">
        <v>433</v>
      </c>
      <c r="C183" s="32" t="s">
        <v>680</v>
      </c>
      <c r="D183" s="33">
        <v>2649900</v>
      </c>
      <c r="E183" s="34">
        <v>728817</v>
      </c>
      <c r="F183" s="35">
        <f t="shared" si="2"/>
        <v>1921083</v>
      </c>
    </row>
    <row r="184" spans="1:6" ht="41.25">
      <c r="A184" s="30" t="s">
        <v>532</v>
      </c>
      <c r="B184" s="31" t="s">
        <v>433</v>
      </c>
      <c r="C184" s="32" t="s">
        <v>681</v>
      </c>
      <c r="D184" s="33">
        <v>2649900</v>
      </c>
      <c r="E184" s="34">
        <v>728817</v>
      </c>
      <c r="F184" s="35">
        <f t="shared" si="2"/>
        <v>1921083</v>
      </c>
    </row>
    <row r="185" spans="1:6" ht="41.25">
      <c r="A185" s="18" t="s">
        <v>682</v>
      </c>
      <c r="B185" s="19" t="s">
        <v>433</v>
      </c>
      <c r="C185" s="20" t="s">
        <v>683</v>
      </c>
      <c r="D185" s="21">
        <v>351272506</v>
      </c>
      <c r="E185" s="22">
        <v>114467055.42</v>
      </c>
      <c r="F185" s="23">
        <f t="shared" si="2"/>
        <v>236805450.57999998</v>
      </c>
    </row>
    <row r="186" spans="1:6" ht="13.5">
      <c r="A186" s="30" t="s">
        <v>473</v>
      </c>
      <c r="B186" s="31" t="s">
        <v>433</v>
      </c>
      <c r="C186" s="32" t="s">
        <v>684</v>
      </c>
      <c r="D186" s="33">
        <v>70546969</v>
      </c>
      <c r="E186" s="34">
        <v>24649627.58</v>
      </c>
      <c r="F186" s="35">
        <f t="shared" si="2"/>
        <v>45897341.42</v>
      </c>
    </row>
    <row r="187" spans="1:6" ht="13.5">
      <c r="A187" s="18" t="s">
        <v>598</v>
      </c>
      <c r="B187" s="19" t="s">
        <v>433</v>
      </c>
      <c r="C187" s="20" t="s">
        <v>685</v>
      </c>
      <c r="D187" s="21">
        <v>70546969</v>
      </c>
      <c r="E187" s="22">
        <v>24649627.58</v>
      </c>
      <c r="F187" s="23">
        <f t="shared" si="2"/>
        <v>45897341.42</v>
      </c>
    </row>
    <row r="188" spans="1:6" ht="41.25">
      <c r="A188" s="30" t="s">
        <v>686</v>
      </c>
      <c r="B188" s="31" t="s">
        <v>433</v>
      </c>
      <c r="C188" s="32" t="s">
        <v>687</v>
      </c>
      <c r="D188" s="33">
        <v>70542969</v>
      </c>
      <c r="E188" s="34">
        <v>24649627.58</v>
      </c>
      <c r="F188" s="35">
        <f t="shared" si="2"/>
        <v>45893341.42</v>
      </c>
    </row>
    <row r="189" spans="1:6" ht="27">
      <c r="A189" s="30" t="s">
        <v>605</v>
      </c>
      <c r="B189" s="31" t="s">
        <v>433</v>
      </c>
      <c r="C189" s="32" t="s">
        <v>688</v>
      </c>
      <c r="D189" s="33">
        <v>70542969</v>
      </c>
      <c r="E189" s="34">
        <v>24649627.58</v>
      </c>
      <c r="F189" s="35">
        <f t="shared" si="2"/>
        <v>45893341.42</v>
      </c>
    </row>
    <row r="190" spans="1:6" ht="69">
      <c r="A190" s="30" t="s">
        <v>481</v>
      </c>
      <c r="B190" s="31" t="s">
        <v>433</v>
      </c>
      <c r="C190" s="32" t="s">
        <v>689</v>
      </c>
      <c r="D190" s="33">
        <v>70542969</v>
      </c>
      <c r="E190" s="34">
        <v>24649627.58</v>
      </c>
      <c r="F190" s="35">
        <f t="shared" si="2"/>
        <v>45893341.42</v>
      </c>
    </row>
    <row r="191" spans="1:6" ht="41.25">
      <c r="A191" s="30" t="s">
        <v>690</v>
      </c>
      <c r="B191" s="31" t="s">
        <v>433</v>
      </c>
      <c r="C191" s="32" t="s">
        <v>691</v>
      </c>
      <c r="D191" s="33">
        <v>4000</v>
      </c>
      <c r="E191" s="34" t="s">
        <v>42</v>
      </c>
      <c r="F191" s="35">
        <f t="shared" si="2"/>
        <v>4000</v>
      </c>
    </row>
    <row r="192" spans="1:6" ht="27">
      <c r="A192" s="30" t="s">
        <v>577</v>
      </c>
      <c r="B192" s="31" t="s">
        <v>433</v>
      </c>
      <c r="C192" s="32" t="s">
        <v>692</v>
      </c>
      <c r="D192" s="33">
        <v>4000</v>
      </c>
      <c r="E192" s="34" t="s">
        <v>42</v>
      </c>
      <c r="F192" s="35">
        <f t="shared" si="2"/>
        <v>4000</v>
      </c>
    </row>
    <row r="193" spans="1:6" ht="13.5">
      <c r="A193" s="30" t="s">
        <v>498</v>
      </c>
      <c r="B193" s="31" t="s">
        <v>433</v>
      </c>
      <c r="C193" s="32" t="s">
        <v>693</v>
      </c>
      <c r="D193" s="33">
        <v>4000</v>
      </c>
      <c r="E193" s="34" t="s">
        <v>42</v>
      </c>
      <c r="F193" s="35">
        <f t="shared" si="2"/>
        <v>4000</v>
      </c>
    </row>
    <row r="194" spans="1:6" ht="13.5">
      <c r="A194" s="30" t="s">
        <v>694</v>
      </c>
      <c r="B194" s="31" t="s">
        <v>433</v>
      </c>
      <c r="C194" s="32" t="s">
        <v>695</v>
      </c>
      <c r="D194" s="33">
        <v>280191537</v>
      </c>
      <c r="E194" s="34">
        <v>89681563.8</v>
      </c>
      <c r="F194" s="35">
        <f t="shared" si="2"/>
        <v>190509973.2</v>
      </c>
    </row>
    <row r="195" spans="1:6" ht="13.5">
      <c r="A195" s="18" t="s">
        <v>696</v>
      </c>
      <c r="B195" s="19" t="s">
        <v>433</v>
      </c>
      <c r="C195" s="20" t="s">
        <v>697</v>
      </c>
      <c r="D195" s="21">
        <v>274452426.8</v>
      </c>
      <c r="E195" s="22">
        <v>87721141.58</v>
      </c>
      <c r="F195" s="23">
        <f t="shared" si="2"/>
        <v>186731285.22000003</v>
      </c>
    </row>
    <row r="196" spans="1:6" ht="41.25">
      <c r="A196" s="30" t="s">
        <v>686</v>
      </c>
      <c r="B196" s="31" t="s">
        <v>433</v>
      </c>
      <c r="C196" s="32" t="s">
        <v>698</v>
      </c>
      <c r="D196" s="33">
        <v>264501781</v>
      </c>
      <c r="E196" s="34">
        <v>87673656.68</v>
      </c>
      <c r="F196" s="35">
        <f t="shared" si="2"/>
        <v>176828124.32</v>
      </c>
    </row>
    <row r="197" spans="1:6" ht="27">
      <c r="A197" s="30" t="s">
        <v>699</v>
      </c>
      <c r="B197" s="31" t="s">
        <v>433</v>
      </c>
      <c r="C197" s="32" t="s">
        <v>700</v>
      </c>
      <c r="D197" s="33">
        <v>133348813</v>
      </c>
      <c r="E197" s="34">
        <v>43925194.34</v>
      </c>
      <c r="F197" s="35">
        <f t="shared" si="2"/>
        <v>89423618.66</v>
      </c>
    </row>
    <row r="198" spans="1:6" ht="69">
      <c r="A198" s="30" t="s">
        <v>481</v>
      </c>
      <c r="B198" s="31" t="s">
        <v>433</v>
      </c>
      <c r="C198" s="32" t="s">
        <v>701</v>
      </c>
      <c r="D198" s="33">
        <v>133348813</v>
      </c>
      <c r="E198" s="34">
        <v>43925194.34</v>
      </c>
      <c r="F198" s="35">
        <f t="shared" si="2"/>
        <v>89423618.66</v>
      </c>
    </row>
    <row r="199" spans="1:6" ht="13.5">
      <c r="A199" s="30" t="s">
        <v>702</v>
      </c>
      <c r="B199" s="31" t="s">
        <v>433</v>
      </c>
      <c r="C199" s="32" t="s">
        <v>703</v>
      </c>
      <c r="D199" s="33">
        <v>2070393</v>
      </c>
      <c r="E199" s="34">
        <v>632387.32</v>
      </c>
      <c r="F199" s="35">
        <f t="shared" si="2"/>
        <v>1438005.6800000002</v>
      </c>
    </row>
    <row r="200" spans="1:6" ht="13.5">
      <c r="A200" s="30" t="s">
        <v>704</v>
      </c>
      <c r="B200" s="31" t="s">
        <v>433</v>
      </c>
      <c r="C200" s="32" t="s">
        <v>705</v>
      </c>
      <c r="D200" s="33">
        <v>1184098</v>
      </c>
      <c r="E200" s="34">
        <v>390770.69</v>
      </c>
      <c r="F200" s="35">
        <f t="shared" si="2"/>
        <v>793327.31</v>
      </c>
    </row>
    <row r="201" spans="1:6" ht="54.75">
      <c r="A201" s="30" t="s">
        <v>706</v>
      </c>
      <c r="B201" s="31" t="s">
        <v>433</v>
      </c>
      <c r="C201" s="32" t="s">
        <v>707</v>
      </c>
      <c r="D201" s="33">
        <v>357598</v>
      </c>
      <c r="E201" s="34">
        <v>117205.2</v>
      </c>
      <c r="F201" s="35">
        <f t="shared" si="2"/>
        <v>240392.8</v>
      </c>
    </row>
    <row r="202" spans="1:6" ht="27">
      <c r="A202" s="30" t="s">
        <v>450</v>
      </c>
      <c r="B202" s="31" t="s">
        <v>433</v>
      </c>
      <c r="C202" s="32" t="s">
        <v>708</v>
      </c>
      <c r="D202" s="33">
        <v>82500</v>
      </c>
      <c r="E202" s="34">
        <v>8320.06</v>
      </c>
      <c r="F202" s="35">
        <f t="shared" si="2"/>
        <v>74179.94</v>
      </c>
    </row>
    <row r="203" spans="1:6" ht="13.5">
      <c r="A203" s="30" t="s">
        <v>452</v>
      </c>
      <c r="B203" s="31" t="s">
        <v>433</v>
      </c>
      <c r="C203" s="32" t="s">
        <v>709</v>
      </c>
      <c r="D203" s="33">
        <v>301297</v>
      </c>
      <c r="E203" s="34">
        <v>66834.88</v>
      </c>
      <c r="F203" s="35">
        <f aca="true" t="shared" si="3" ref="F203:F263">IF(OR(D203="-",IF(E203="-",0,E203)&gt;=IF(D203="-",0,D203)),"-",IF(D203="-",0,D203)-IF(E203="-",0,E203))</f>
        <v>234462.12</v>
      </c>
    </row>
    <row r="204" spans="1:6" ht="13.5">
      <c r="A204" s="30" t="s">
        <v>647</v>
      </c>
      <c r="B204" s="31" t="s">
        <v>433</v>
      </c>
      <c r="C204" s="32" t="s">
        <v>710</v>
      </c>
      <c r="D204" s="33">
        <v>115500</v>
      </c>
      <c r="E204" s="34">
        <v>42169.49</v>
      </c>
      <c r="F204" s="35">
        <f t="shared" si="3"/>
        <v>73330.51000000001</v>
      </c>
    </row>
    <row r="205" spans="1:6" ht="27">
      <c r="A205" s="30" t="s">
        <v>649</v>
      </c>
      <c r="B205" s="31" t="s">
        <v>433</v>
      </c>
      <c r="C205" s="32" t="s">
        <v>711</v>
      </c>
      <c r="D205" s="33">
        <v>29400</v>
      </c>
      <c r="E205" s="34">
        <v>7087</v>
      </c>
      <c r="F205" s="35">
        <f t="shared" si="3"/>
        <v>22313</v>
      </c>
    </row>
    <row r="206" spans="1:6" ht="27">
      <c r="A206" s="30" t="s">
        <v>712</v>
      </c>
      <c r="B206" s="31" t="s">
        <v>433</v>
      </c>
      <c r="C206" s="32" t="s">
        <v>713</v>
      </c>
      <c r="D206" s="33">
        <v>200000</v>
      </c>
      <c r="E206" s="34">
        <v>47823</v>
      </c>
      <c r="F206" s="35">
        <f t="shared" si="3"/>
        <v>152177</v>
      </c>
    </row>
    <row r="207" spans="1:6" ht="13.5">
      <c r="A207" s="30" t="s">
        <v>452</v>
      </c>
      <c r="B207" s="31" t="s">
        <v>433</v>
      </c>
      <c r="C207" s="32" t="s">
        <v>714</v>
      </c>
      <c r="D207" s="33">
        <v>200000</v>
      </c>
      <c r="E207" s="34">
        <v>47823</v>
      </c>
      <c r="F207" s="35">
        <f t="shared" si="3"/>
        <v>152177</v>
      </c>
    </row>
    <row r="208" spans="1:6" ht="69">
      <c r="A208" s="30" t="s">
        <v>715</v>
      </c>
      <c r="B208" s="31" t="s">
        <v>433</v>
      </c>
      <c r="C208" s="32" t="s">
        <v>716</v>
      </c>
      <c r="D208" s="33">
        <v>1292831</v>
      </c>
      <c r="E208" s="34">
        <v>344173</v>
      </c>
      <c r="F208" s="35">
        <f t="shared" si="3"/>
        <v>948658</v>
      </c>
    </row>
    <row r="209" spans="1:6" ht="27">
      <c r="A209" s="30" t="s">
        <v>717</v>
      </c>
      <c r="B209" s="31" t="s">
        <v>433</v>
      </c>
      <c r="C209" s="32" t="s">
        <v>718</v>
      </c>
      <c r="D209" s="33">
        <v>1292831</v>
      </c>
      <c r="E209" s="34">
        <v>344173</v>
      </c>
      <c r="F209" s="35">
        <f t="shared" si="3"/>
        <v>948658</v>
      </c>
    </row>
    <row r="210" spans="1:6" ht="27">
      <c r="A210" s="30" t="s">
        <v>719</v>
      </c>
      <c r="B210" s="31" t="s">
        <v>433</v>
      </c>
      <c r="C210" s="32" t="s">
        <v>720</v>
      </c>
      <c r="D210" s="33">
        <v>48837992</v>
      </c>
      <c r="E210" s="34">
        <v>15363440.35</v>
      </c>
      <c r="F210" s="35">
        <f t="shared" si="3"/>
        <v>33474551.65</v>
      </c>
    </row>
    <row r="211" spans="1:6" ht="13.5">
      <c r="A211" s="30" t="s">
        <v>704</v>
      </c>
      <c r="B211" s="31" t="s">
        <v>433</v>
      </c>
      <c r="C211" s="32" t="s">
        <v>721</v>
      </c>
      <c r="D211" s="33">
        <v>35177375</v>
      </c>
      <c r="E211" s="34">
        <v>10930750.24</v>
      </c>
      <c r="F211" s="35">
        <f t="shared" si="3"/>
        <v>24246624.759999998</v>
      </c>
    </row>
    <row r="212" spans="1:6" ht="27">
      <c r="A212" s="30" t="s">
        <v>717</v>
      </c>
      <c r="B212" s="31" t="s">
        <v>433</v>
      </c>
      <c r="C212" s="32" t="s">
        <v>722</v>
      </c>
      <c r="D212" s="33">
        <v>585</v>
      </c>
      <c r="E212" s="34">
        <v>81.25</v>
      </c>
      <c r="F212" s="35">
        <f t="shared" si="3"/>
        <v>503.75</v>
      </c>
    </row>
    <row r="213" spans="1:6" ht="54.75">
      <c r="A213" s="30" t="s">
        <v>706</v>
      </c>
      <c r="B213" s="31" t="s">
        <v>433</v>
      </c>
      <c r="C213" s="32" t="s">
        <v>723</v>
      </c>
      <c r="D213" s="33">
        <v>10623567</v>
      </c>
      <c r="E213" s="34">
        <v>3353022.73</v>
      </c>
      <c r="F213" s="35">
        <f t="shared" si="3"/>
        <v>7270544.27</v>
      </c>
    </row>
    <row r="214" spans="1:6" ht="27">
      <c r="A214" s="30" t="s">
        <v>450</v>
      </c>
      <c r="B214" s="31" t="s">
        <v>433</v>
      </c>
      <c r="C214" s="32" t="s">
        <v>724</v>
      </c>
      <c r="D214" s="33">
        <v>373910</v>
      </c>
      <c r="E214" s="34">
        <v>101285.22</v>
      </c>
      <c r="F214" s="35">
        <f t="shared" si="3"/>
        <v>272624.78</v>
      </c>
    </row>
    <row r="215" spans="1:6" ht="13.5">
      <c r="A215" s="30" t="s">
        <v>452</v>
      </c>
      <c r="B215" s="31" t="s">
        <v>433</v>
      </c>
      <c r="C215" s="32" t="s">
        <v>725</v>
      </c>
      <c r="D215" s="33">
        <v>650803</v>
      </c>
      <c r="E215" s="34">
        <v>145492.77</v>
      </c>
      <c r="F215" s="35">
        <f t="shared" si="3"/>
        <v>505310.23</v>
      </c>
    </row>
    <row r="216" spans="1:6" ht="13.5">
      <c r="A216" s="30" t="s">
        <v>647</v>
      </c>
      <c r="B216" s="31" t="s">
        <v>433</v>
      </c>
      <c r="C216" s="32" t="s">
        <v>726</v>
      </c>
      <c r="D216" s="33">
        <v>1805000</v>
      </c>
      <c r="E216" s="34">
        <v>787315.95</v>
      </c>
      <c r="F216" s="35">
        <f t="shared" si="3"/>
        <v>1017684.05</v>
      </c>
    </row>
    <row r="217" spans="1:6" ht="27">
      <c r="A217" s="30" t="s">
        <v>649</v>
      </c>
      <c r="B217" s="31" t="s">
        <v>433</v>
      </c>
      <c r="C217" s="32" t="s">
        <v>727</v>
      </c>
      <c r="D217" s="33">
        <v>206752</v>
      </c>
      <c r="E217" s="34">
        <v>45492.19</v>
      </c>
      <c r="F217" s="35">
        <f t="shared" si="3"/>
        <v>161259.81</v>
      </c>
    </row>
    <row r="218" spans="1:6" ht="27">
      <c r="A218" s="30" t="s">
        <v>728</v>
      </c>
      <c r="B218" s="31" t="s">
        <v>433</v>
      </c>
      <c r="C218" s="32" t="s">
        <v>729</v>
      </c>
      <c r="D218" s="33">
        <v>78751752</v>
      </c>
      <c r="E218" s="34">
        <v>27360638.67</v>
      </c>
      <c r="F218" s="35">
        <f t="shared" si="3"/>
        <v>51391113.33</v>
      </c>
    </row>
    <row r="219" spans="1:6" ht="69">
      <c r="A219" s="30" t="s">
        <v>481</v>
      </c>
      <c r="B219" s="31" t="s">
        <v>433</v>
      </c>
      <c r="C219" s="32" t="s">
        <v>730</v>
      </c>
      <c r="D219" s="33">
        <v>78751752</v>
      </c>
      <c r="E219" s="34">
        <v>27360638.67</v>
      </c>
      <c r="F219" s="35">
        <f t="shared" si="3"/>
        <v>51391113.33</v>
      </c>
    </row>
    <row r="220" spans="1:6" ht="41.25">
      <c r="A220" s="30" t="s">
        <v>731</v>
      </c>
      <c r="B220" s="31" t="s">
        <v>433</v>
      </c>
      <c r="C220" s="32" t="s">
        <v>732</v>
      </c>
      <c r="D220" s="33">
        <v>2986553</v>
      </c>
      <c r="E220" s="34">
        <v>47484.9</v>
      </c>
      <c r="F220" s="35">
        <f t="shared" si="3"/>
        <v>2939068.1</v>
      </c>
    </row>
    <row r="221" spans="1:6" ht="41.25">
      <c r="A221" s="30" t="s">
        <v>733</v>
      </c>
      <c r="B221" s="31" t="s">
        <v>433</v>
      </c>
      <c r="C221" s="32" t="s">
        <v>734</v>
      </c>
      <c r="D221" s="33">
        <v>2986553</v>
      </c>
      <c r="E221" s="34">
        <v>47484.9</v>
      </c>
      <c r="F221" s="35">
        <f t="shared" si="3"/>
        <v>2939068.1</v>
      </c>
    </row>
    <row r="222" spans="1:6" ht="13.5">
      <c r="A222" s="30" t="s">
        <v>498</v>
      </c>
      <c r="B222" s="31" t="s">
        <v>433</v>
      </c>
      <c r="C222" s="32" t="s">
        <v>735</v>
      </c>
      <c r="D222" s="33">
        <v>2986553</v>
      </c>
      <c r="E222" s="34">
        <v>47484.9</v>
      </c>
      <c r="F222" s="35">
        <f t="shared" si="3"/>
        <v>2939068.1</v>
      </c>
    </row>
    <row r="223" spans="1:6" ht="13.5">
      <c r="A223" s="30" t="s">
        <v>736</v>
      </c>
      <c r="B223" s="31" t="s">
        <v>433</v>
      </c>
      <c r="C223" s="32" t="s">
        <v>737</v>
      </c>
      <c r="D223" s="33">
        <v>170000</v>
      </c>
      <c r="E223" s="34" t="s">
        <v>42</v>
      </c>
      <c r="F223" s="35">
        <f t="shared" si="3"/>
        <v>170000</v>
      </c>
    </row>
    <row r="224" spans="1:6" ht="27">
      <c r="A224" s="30" t="s">
        <v>577</v>
      </c>
      <c r="B224" s="31" t="s">
        <v>433</v>
      </c>
      <c r="C224" s="32" t="s">
        <v>738</v>
      </c>
      <c r="D224" s="33">
        <v>170000</v>
      </c>
      <c r="E224" s="34" t="s">
        <v>42</v>
      </c>
      <c r="F224" s="35">
        <f t="shared" si="3"/>
        <v>170000</v>
      </c>
    </row>
    <row r="225" spans="1:6" ht="13.5">
      <c r="A225" s="30" t="s">
        <v>498</v>
      </c>
      <c r="B225" s="31" t="s">
        <v>433</v>
      </c>
      <c r="C225" s="32" t="s">
        <v>739</v>
      </c>
      <c r="D225" s="33">
        <v>170000</v>
      </c>
      <c r="E225" s="34" t="s">
        <v>42</v>
      </c>
      <c r="F225" s="35">
        <f t="shared" si="3"/>
        <v>170000</v>
      </c>
    </row>
    <row r="226" spans="1:6" ht="41.25">
      <c r="A226" s="30" t="s">
        <v>690</v>
      </c>
      <c r="B226" s="31" t="s">
        <v>433</v>
      </c>
      <c r="C226" s="32" t="s">
        <v>740</v>
      </c>
      <c r="D226" s="33">
        <v>31200</v>
      </c>
      <c r="E226" s="34" t="s">
        <v>42</v>
      </c>
      <c r="F226" s="35">
        <f t="shared" si="3"/>
        <v>31200</v>
      </c>
    </row>
    <row r="227" spans="1:6" ht="27">
      <c r="A227" s="30" t="s">
        <v>577</v>
      </c>
      <c r="B227" s="31" t="s">
        <v>433</v>
      </c>
      <c r="C227" s="32" t="s">
        <v>741</v>
      </c>
      <c r="D227" s="33">
        <v>31200</v>
      </c>
      <c r="E227" s="34" t="s">
        <v>42</v>
      </c>
      <c r="F227" s="35">
        <f t="shared" si="3"/>
        <v>31200</v>
      </c>
    </row>
    <row r="228" spans="1:6" ht="13.5">
      <c r="A228" s="30" t="s">
        <v>452</v>
      </c>
      <c r="B228" s="31" t="s">
        <v>433</v>
      </c>
      <c r="C228" s="32" t="s">
        <v>742</v>
      </c>
      <c r="D228" s="33">
        <v>6000</v>
      </c>
      <c r="E228" s="34" t="s">
        <v>42</v>
      </c>
      <c r="F228" s="35">
        <f t="shared" si="3"/>
        <v>6000</v>
      </c>
    </row>
    <row r="229" spans="1:6" ht="13.5">
      <c r="A229" s="30" t="s">
        <v>498</v>
      </c>
      <c r="B229" s="31" t="s">
        <v>433</v>
      </c>
      <c r="C229" s="32" t="s">
        <v>743</v>
      </c>
      <c r="D229" s="33">
        <v>25200</v>
      </c>
      <c r="E229" s="34" t="s">
        <v>42</v>
      </c>
      <c r="F229" s="35">
        <f t="shared" si="3"/>
        <v>25200</v>
      </c>
    </row>
    <row r="230" spans="1:6" ht="41.25">
      <c r="A230" s="30" t="s">
        <v>744</v>
      </c>
      <c r="B230" s="31" t="s">
        <v>433</v>
      </c>
      <c r="C230" s="32" t="s">
        <v>745</v>
      </c>
      <c r="D230" s="33">
        <v>6448892.8</v>
      </c>
      <c r="E230" s="34" t="s">
        <v>42</v>
      </c>
      <c r="F230" s="35">
        <f t="shared" si="3"/>
        <v>6448892.8</v>
      </c>
    </row>
    <row r="231" spans="1:6" ht="27">
      <c r="A231" s="30" t="s">
        <v>577</v>
      </c>
      <c r="B231" s="31" t="s">
        <v>433</v>
      </c>
      <c r="C231" s="32" t="s">
        <v>746</v>
      </c>
      <c r="D231" s="33">
        <v>6448892.8</v>
      </c>
      <c r="E231" s="34" t="s">
        <v>42</v>
      </c>
      <c r="F231" s="35">
        <f t="shared" si="3"/>
        <v>6448892.8</v>
      </c>
    </row>
    <row r="232" spans="1:6" ht="13.5">
      <c r="A232" s="30" t="s">
        <v>498</v>
      </c>
      <c r="B232" s="31" t="s">
        <v>433</v>
      </c>
      <c r="C232" s="32" t="s">
        <v>747</v>
      </c>
      <c r="D232" s="33">
        <v>6448892.8</v>
      </c>
      <c r="E232" s="34" t="s">
        <v>42</v>
      </c>
      <c r="F232" s="35">
        <f t="shared" si="3"/>
        <v>6448892.8</v>
      </c>
    </row>
    <row r="233" spans="1:6" ht="27">
      <c r="A233" s="30" t="s">
        <v>748</v>
      </c>
      <c r="B233" s="31" t="s">
        <v>433</v>
      </c>
      <c r="C233" s="32" t="s">
        <v>749</v>
      </c>
      <c r="D233" s="33">
        <v>314000</v>
      </c>
      <c r="E233" s="34" t="s">
        <v>42</v>
      </c>
      <c r="F233" s="35">
        <f t="shared" si="3"/>
        <v>314000</v>
      </c>
    </row>
    <row r="234" spans="1:6" ht="13.5">
      <c r="A234" s="30" t="s">
        <v>498</v>
      </c>
      <c r="B234" s="31" t="s">
        <v>433</v>
      </c>
      <c r="C234" s="32" t="s">
        <v>750</v>
      </c>
      <c r="D234" s="33">
        <v>314000</v>
      </c>
      <c r="E234" s="34" t="s">
        <v>42</v>
      </c>
      <c r="F234" s="35">
        <f t="shared" si="3"/>
        <v>314000</v>
      </c>
    </row>
    <row r="235" spans="1:6" ht="27">
      <c r="A235" s="18" t="s">
        <v>751</v>
      </c>
      <c r="B235" s="19" t="s">
        <v>433</v>
      </c>
      <c r="C235" s="20" t="s">
        <v>752</v>
      </c>
      <c r="D235" s="21">
        <v>5739110.2</v>
      </c>
      <c r="E235" s="22">
        <v>1960422.22</v>
      </c>
      <c r="F235" s="23">
        <f t="shared" si="3"/>
        <v>3778687.9800000004</v>
      </c>
    </row>
    <row r="236" spans="1:6" ht="41.25">
      <c r="A236" s="30" t="s">
        <v>640</v>
      </c>
      <c r="B236" s="31" t="s">
        <v>433</v>
      </c>
      <c r="C236" s="32" t="s">
        <v>753</v>
      </c>
      <c r="D236" s="33">
        <v>5116310.2</v>
      </c>
      <c r="E236" s="34">
        <v>1870422.22</v>
      </c>
      <c r="F236" s="35">
        <f t="shared" si="3"/>
        <v>3245887.9800000004</v>
      </c>
    </row>
    <row r="237" spans="1:6" ht="27">
      <c r="A237" s="30" t="s">
        <v>444</v>
      </c>
      <c r="B237" s="31" t="s">
        <v>433</v>
      </c>
      <c r="C237" s="32" t="s">
        <v>754</v>
      </c>
      <c r="D237" s="33">
        <v>3684592</v>
      </c>
      <c r="E237" s="34">
        <v>1346286.9</v>
      </c>
      <c r="F237" s="35">
        <f t="shared" si="3"/>
        <v>2338305.1</v>
      </c>
    </row>
    <row r="238" spans="1:6" ht="41.25">
      <c r="A238" s="30" t="s">
        <v>446</v>
      </c>
      <c r="B238" s="31" t="s">
        <v>433</v>
      </c>
      <c r="C238" s="32" t="s">
        <v>755</v>
      </c>
      <c r="D238" s="33">
        <v>11652</v>
      </c>
      <c r="E238" s="34">
        <v>8977</v>
      </c>
      <c r="F238" s="35">
        <f t="shared" si="3"/>
        <v>2675</v>
      </c>
    </row>
    <row r="239" spans="1:6" ht="54.75">
      <c r="A239" s="30" t="s">
        <v>448</v>
      </c>
      <c r="B239" s="31" t="s">
        <v>433</v>
      </c>
      <c r="C239" s="32" t="s">
        <v>756</v>
      </c>
      <c r="D239" s="33">
        <v>1112747</v>
      </c>
      <c r="E239" s="34">
        <v>400053.17</v>
      </c>
      <c r="F239" s="35">
        <f t="shared" si="3"/>
        <v>712693.8300000001</v>
      </c>
    </row>
    <row r="240" spans="1:6" ht="27">
      <c r="A240" s="30" t="s">
        <v>450</v>
      </c>
      <c r="B240" s="31" t="s">
        <v>433</v>
      </c>
      <c r="C240" s="32" t="s">
        <v>757</v>
      </c>
      <c r="D240" s="33">
        <v>196418</v>
      </c>
      <c r="E240" s="34">
        <v>42022.65</v>
      </c>
      <c r="F240" s="35">
        <f t="shared" si="3"/>
        <v>154395.35</v>
      </c>
    </row>
    <row r="241" spans="1:6" ht="13.5">
      <c r="A241" s="30" t="s">
        <v>452</v>
      </c>
      <c r="B241" s="31" t="s">
        <v>433</v>
      </c>
      <c r="C241" s="32" t="s">
        <v>758</v>
      </c>
      <c r="D241" s="33">
        <v>110901.2</v>
      </c>
      <c r="E241" s="34">
        <v>73082.5</v>
      </c>
      <c r="F241" s="35">
        <f t="shared" si="3"/>
        <v>37818.7</v>
      </c>
    </row>
    <row r="242" spans="1:6" ht="41.25">
      <c r="A242" s="30" t="s">
        <v>759</v>
      </c>
      <c r="B242" s="31" t="s">
        <v>433</v>
      </c>
      <c r="C242" s="32" t="s">
        <v>760</v>
      </c>
      <c r="D242" s="33">
        <v>50000</v>
      </c>
      <c r="E242" s="34" t="s">
        <v>42</v>
      </c>
      <c r="F242" s="35">
        <f t="shared" si="3"/>
        <v>50000</v>
      </c>
    </row>
    <row r="243" spans="1:6" ht="27">
      <c r="A243" s="30" t="s">
        <v>577</v>
      </c>
      <c r="B243" s="31" t="s">
        <v>433</v>
      </c>
      <c r="C243" s="32" t="s">
        <v>761</v>
      </c>
      <c r="D243" s="33">
        <v>50000</v>
      </c>
      <c r="E243" s="34" t="s">
        <v>42</v>
      </c>
      <c r="F243" s="35">
        <f t="shared" si="3"/>
        <v>50000</v>
      </c>
    </row>
    <row r="244" spans="1:6" ht="13.5">
      <c r="A244" s="30" t="s">
        <v>498</v>
      </c>
      <c r="B244" s="31" t="s">
        <v>433</v>
      </c>
      <c r="C244" s="32" t="s">
        <v>762</v>
      </c>
      <c r="D244" s="33">
        <v>50000</v>
      </c>
      <c r="E244" s="34" t="s">
        <v>42</v>
      </c>
      <c r="F244" s="35">
        <f t="shared" si="3"/>
        <v>50000</v>
      </c>
    </row>
    <row r="245" spans="1:6" ht="69">
      <c r="A245" s="30" t="s">
        <v>575</v>
      </c>
      <c r="B245" s="31" t="s">
        <v>433</v>
      </c>
      <c r="C245" s="32" t="s">
        <v>763</v>
      </c>
      <c r="D245" s="33">
        <v>500000</v>
      </c>
      <c r="E245" s="34">
        <v>60000</v>
      </c>
      <c r="F245" s="35">
        <f t="shared" si="3"/>
        <v>440000</v>
      </c>
    </row>
    <row r="246" spans="1:6" ht="27">
      <c r="A246" s="30" t="s">
        <v>577</v>
      </c>
      <c r="B246" s="31" t="s">
        <v>433</v>
      </c>
      <c r="C246" s="32" t="s">
        <v>764</v>
      </c>
      <c r="D246" s="33">
        <v>500000</v>
      </c>
      <c r="E246" s="34">
        <v>60000</v>
      </c>
      <c r="F246" s="35">
        <f t="shared" si="3"/>
        <v>440000</v>
      </c>
    </row>
    <row r="247" spans="1:6" ht="13.5">
      <c r="A247" s="30" t="s">
        <v>452</v>
      </c>
      <c r="B247" s="31" t="s">
        <v>433</v>
      </c>
      <c r="C247" s="32" t="s">
        <v>765</v>
      </c>
      <c r="D247" s="33">
        <v>200000</v>
      </c>
      <c r="E247" s="34">
        <v>60000</v>
      </c>
      <c r="F247" s="35">
        <f t="shared" si="3"/>
        <v>140000</v>
      </c>
    </row>
    <row r="248" spans="1:6" ht="13.5">
      <c r="A248" s="30" t="s">
        <v>498</v>
      </c>
      <c r="B248" s="31" t="s">
        <v>433</v>
      </c>
      <c r="C248" s="32" t="s">
        <v>766</v>
      </c>
      <c r="D248" s="33">
        <v>300000</v>
      </c>
      <c r="E248" s="34" t="s">
        <v>42</v>
      </c>
      <c r="F248" s="35">
        <f t="shared" si="3"/>
        <v>300000</v>
      </c>
    </row>
    <row r="249" spans="1:6" ht="54.75">
      <c r="A249" s="30" t="s">
        <v>767</v>
      </c>
      <c r="B249" s="31" t="s">
        <v>433</v>
      </c>
      <c r="C249" s="32" t="s">
        <v>768</v>
      </c>
      <c r="D249" s="33">
        <v>60000</v>
      </c>
      <c r="E249" s="34">
        <v>30000</v>
      </c>
      <c r="F249" s="35">
        <f t="shared" si="3"/>
        <v>30000</v>
      </c>
    </row>
    <row r="250" spans="1:6" ht="27">
      <c r="A250" s="30" t="s">
        <v>577</v>
      </c>
      <c r="B250" s="31" t="s">
        <v>433</v>
      </c>
      <c r="C250" s="32" t="s">
        <v>769</v>
      </c>
      <c r="D250" s="33">
        <v>60000</v>
      </c>
      <c r="E250" s="34">
        <v>30000</v>
      </c>
      <c r="F250" s="35">
        <f t="shared" si="3"/>
        <v>30000</v>
      </c>
    </row>
    <row r="251" spans="1:6" ht="13.5">
      <c r="A251" s="30" t="s">
        <v>498</v>
      </c>
      <c r="B251" s="31" t="s">
        <v>433</v>
      </c>
      <c r="C251" s="32" t="s">
        <v>770</v>
      </c>
      <c r="D251" s="33">
        <v>60000</v>
      </c>
      <c r="E251" s="34">
        <v>30000</v>
      </c>
      <c r="F251" s="35">
        <f t="shared" si="3"/>
        <v>30000</v>
      </c>
    </row>
    <row r="252" spans="1:6" ht="41.25">
      <c r="A252" s="30" t="s">
        <v>690</v>
      </c>
      <c r="B252" s="31" t="s">
        <v>433</v>
      </c>
      <c r="C252" s="32" t="s">
        <v>771</v>
      </c>
      <c r="D252" s="33">
        <v>12800</v>
      </c>
      <c r="E252" s="34" t="s">
        <v>42</v>
      </c>
      <c r="F252" s="35">
        <f t="shared" si="3"/>
        <v>12800</v>
      </c>
    </row>
    <row r="253" spans="1:6" ht="27">
      <c r="A253" s="30" t="s">
        <v>577</v>
      </c>
      <c r="B253" s="31" t="s">
        <v>433</v>
      </c>
      <c r="C253" s="32" t="s">
        <v>772</v>
      </c>
      <c r="D253" s="33">
        <v>12800</v>
      </c>
      <c r="E253" s="34" t="s">
        <v>42</v>
      </c>
      <c r="F253" s="35">
        <f t="shared" si="3"/>
        <v>12800</v>
      </c>
    </row>
    <row r="254" spans="1:6" ht="13.5">
      <c r="A254" s="30" t="s">
        <v>452</v>
      </c>
      <c r="B254" s="31" t="s">
        <v>433</v>
      </c>
      <c r="C254" s="32" t="s">
        <v>773</v>
      </c>
      <c r="D254" s="33">
        <v>12800</v>
      </c>
      <c r="E254" s="34" t="s">
        <v>42</v>
      </c>
      <c r="F254" s="35">
        <f t="shared" si="3"/>
        <v>12800</v>
      </c>
    </row>
    <row r="255" spans="1:6" ht="13.5">
      <c r="A255" s="30" t="s">
        <v>660</v>
      </c>
      <c r="B255" s="31" t="s">
        <v>433</v>
      </c>
      <c r="C255" s="32" t="s">
        <v>774</v>
      </c>
      <c r="D255" s="33">
        <v>534000</v>
      </c>
      <c r="E255" s="34">
        <v>135864.04</v>
      </c>
      <c r="F255" s="35">
        <f t="shared" si="3"/>
        <v>398135.95999999996</v>
      </c>
    </row>
    <row r="256" spans="1:6" ht="13.5">
      <c r="A256" s="18" t="s">
        <v>662</v>
      </c>
      <c r="B256" s="19" t="s">
        <v>433</v>
      </c>
      <c r="C256" s="20" t="s">
        <v>775</v>
      </c>
      <c r="D256" s="21">
        <v>534000</v>
      </c>
      <c r="E256" s="22">
        <v>135864.04</v>
      </c>
      <c r="F256" s="23">
        <f t="shared" si="3"/>
        <v>398135.95999999996</v>
      </c>
    </row>
    <row r="257" spans="1:6" ht="41.25">
      <c r="A257" s="30" t="s">
        <v>686</v>
      </c>
      <c r="B257" s="31" t="s">
        <v>433</v>
      </c>
      <c r="C257" s="32" t="s">
        <v>776</v>
      </c>
      <c r="D257" s="33">
        <v>534000</v>
      </c>
      <c r="E257" s="34">
        <v>135864.04</v>
      </c>
      <c r="F257" s="35">
        <f t="shared" si="3"/>
        <v>398135.95999999996</v>
      </c>
    </row>
    <row r="258" spans="1:6" ht="54.75">
      <c r="A258" s="30" t="s">
        <v>669</v>
      </c>
      <c r="B258" s="31" t="s">
        <v>433</v>
      </c>
      <c r="C258" s="32" t="s">
        <v>777</v>
      </c>
      <c r="D258" s="33">
        <v>534000</v>
      </c>
      <c r="E258" s="34">
        <v>135864.04</v>
      </c>
      <c r="F258" s="35">
        <f t="shared" si="3"/>
        <v>398135.95999999996</v>
      </c>
    </row>
    <row r="259" spans="1:6" ht="41.25">
      <c r="A259" s="30" t="s">
        <v>532</v>
      </c>
      <c r="B259" s="31" t="s">
        <v>433</v>
      </c>
      <c r="C259" s="32" t="s">
        <v>778</v>
      </c>
      <c r="D259" s="33">
        <v>534000</v>
      </c>
      <c r="E259" s="34">
        <v>135864.04</v>
      </c>
      <c r="F259" s="35">
        <f t="shared" si="3"/>
        <v>398135.95999999996</v>
      </c>
    </row>
    <row r="260" spans="1:6" ht="41.25">
      <c r="A260" s="18" t="s">
        <v>779</v>
      </c>
      <c r="B260" s="19" t="s">
        <v>433</v>
      </c>
      <c r="C260" s="20" t="s">
        <v>780</v>
      </c>
      <c r="D260" s="21">
        <v>297337947.2</v>
      </c>
      <c r="E260" s="22">
        <v>29316089.75</v>
      </c>
      <c r="F260" s="23">
        <f t="shared" si="3"/>
        <v>268021857.45</v>
      </c>
    </row>
    <row r="261" spans="1:6" ht="13.5">
      <c r="A261" s="30" t="s">
        <v>781</v>
      </c>
      <c r="B261" s="31" t="s">
        <v>433</v>
      </c>
      <c r="C261" s="32" t="s">
        <v>782</v>
      </c>
      <c r="D261" s="33">
        <v>297337947.2</v>
      </c>
      <c r="E261" s="34">
        <v>29316089.75</v>
      </c>
      <c r="F261" s="35">
        <f t="shared" si="3"/>
        <v>268021857.45</v>
      </c>
    </row>
    <row r="262" spans="1:6" ht="13.5">
      <c r="A262" s="18" t="s">
        <v>783</v>
      </c>
      <c r="B262" s="19" t="s">
        <v>433</v>
      </c>
      <c r="C262" s="20" t="s">
        <v>784</v>
      </c>
      <c r="D262" s="21">
        <v>92284086</v>
      </c>
      <c r="E262" s="22">
        <v>28128490</v>
      </c>
      <c r="F262" s="23">
        <f t="shared" si="3"/>
        <v>64155596</v>
      </c>
    </row>
    <row r="263" spans="1:6" ht="41.25">
      <c r="A263" s="30" t="s">
        <v>785</v>
      </c>
      <c r="B263" s="31" t="s">
        <v>433</v>
      </c>
      <c r="C263" s="32" t="s">
        <v>786</v>
      </c>
      <c r="D263" s="33">
        <v>90373648</v>
      </c>
      <c r="E263" s="34">
        <v>28128490</v>
      </c>
      <c r="F263" s="35">
        <f t="shared" si="3"/>
        <v>62245158</v>
      </c>
    </row>
    <row r="264" spans="1:6" ht="27">
      <c r="A264" s="30" t="s">
        <v>787</v>
      </c>
      <c r="B264" s="31" t="s">
        <v>433</v>
      </c>
      <c r="C264" s="32" t="s">
        <v>788</v>
      </c>
      <c r="D264" s="33">
        <v>803118</v>
      </c>
      <c r="E264" s="34">
        <v>202572</v>
      </c>
      <c r="F264" s="35">
        <f aca="true" t="shared" si="4" ref="F264:F324">IF(OR(D264="-",IF(E264="-",0,E264)&gt;=IF(D264="-",0,D264)),"-",IF(D264="-",0,D264)-IF(E264="-",0,E264))</f>
        <v>600546</v>
      </c>
    </row>
    <row r="265" spans="1:6" ht="54.75">
      <c r="A265" s="30" t="s">
        <v>789</v>
      </c>
      <c r="B265" s="31" t="s">
        <v>433</v>
      </c>
      <c r="C265" s="32" t="s">
        <v>790</v>
      </c>
      <c r="D265" s="33">
        <v>603118</v>
      </c>
      <c r="E265" s="34">
        <v>122700</v>
      </c>
      <c r="F265" s="35">
        <f t="shared" si="4"/>
        <v>480418</v>
      </c>
    </row>
    <row r="266" spans="1:6" ht="13.5">
      <c r="A266" s="30" t="s">
        <v>452</v>
      </c>
      <c r="B266" s="31" t="s">
        <v>433</v>
      </c>
      <c r="C266" s="32" t="s">
        <v>791</v>
      </c>
      <c r="D266" s="33">
        <v>200000</v>
      </c>
      <c r="E266" s="34">
        <v>79872</v>
      </c>
      <c r="F266" s="35">
        <f t="shared" si="4"/>
        <v>120128</v>
      </c>
    </row>
    <row r="267" spans="1:6" ht="27">
      <c r="A267" s="30" t="s">
        <v>792</v>
      </c>
      <c r="B267" s="31" t="s">
        <v>433</v>
      </c>
      <c r="C267" s="32" t="s">
        <v>793</v>
      </c>
      <c r="D267" s="33">
        <v>89570530</v>
      </c>
      <c r="E267" s="34">
        <v>27925918</v>
      </c>
      <c r="F267" s="35">
        <f t="shared" si="4"/>
        <v>61644612</v>
      </c>
    </row>
    <row r="268" spans="1:6" ht="69">
      <c r="A268" s="30" t="s">
        <v>481</v>
      </c>
      <c r="B268" s="31" t="s">
        <v>433</v>
      </c>
      <c r="C268" s="32" t="s">
        <v>794</v>
      </c>
      <c r="D268" s="33">
        <v>89570530</v>
      </c>
      <c r="E268" s="34">
        <v>27925918</v>
      </c>
      <c r="F268" s="35">
        <f t="shared" si="4"/>
        <v>61644612</v>
      </c>
    </row>
    <row r="269" spans="1:6" ht="13.5">
      <c r="A269" s="30" t="s">
        <v>795</v>
      </c>
      <c r="B269" s="31" t="s">
        <v>433</v>
      </c>
      <c r="C269" s="32" t="s">
        <v>796</v>
      </c>
      <c r="D269" s="33">
        <v>1100000</v>
      </c>
      <c r="E269" s="34" t="s">
        <v>42</v>
      </c>
      <c r="F269" s="35">
        <f t="shared" si="4"/>
        <v>1100000</v>
      </c>
    </row>
    <row r="270" spans="1:6" ht="54.75">
      <c r="A270" s="30" t="s">
        <v>797</v>
      </c>
      <c r="B270" s="31" t="s">
        <v>433</v>
      </c>
      <c r="C270" s="32" t="s">
        <v>798</v>
      </c>
      <c r="D270" s="33">
        <v>1000000</v>
      </c>
      <c r="E270" s="34" t="s">
        <v>42</v>
      </c>
      <c r="F270" s="35">
        <f t="shared" si="4"/>
        <v>1000000</v>
      </c>
    </row>
    <row r="271" spans="1:6" ht="13.5">
      <c r="A271" s="30" t="s">
        <v>498</v>
      </c>
      <c r="B271" s="31" t="s">
        <v>433</v>
      </c>
      <c r="C271" s="32" t="s">
        <v>799</v>
      </c>
      <c r="D271" s="33">
        <v>1000000</v>
      </c>
      <c r="E271" s="34" t="s">
        <v>42</v>
      </c>
      <c r="F271" s="35">
        <f t="shared" si="4"/>
        <v>1000000</v>
      </c>
    </row>
    <row r="272" spans="1:6" ht="54.75">
      <c r="A272" s="30" t="s">
        <v>797</v>
      </c>
      <c r="B272" s="31" t="s">
        <v>433</v>
      </c>
      <c r="C272" s="32" t="s">
        <v>800</v>
      </c>
      <c r="D272" s="33">
        <v>100000</v>
      </c>
      <c r="E272" s="34" t="s">
        <v>42</v>
      </c>
      <c r="F272" s="35">
        <f t="shared" si="4"/>
        <v>100000</v>
      </c>
    </row>
    <row r="273" spans="1:6" ht="13.5">
      <c r="A273" s="30" t="s">
        <v>498</v>
      </c>
      <c r="B273" s="31" t="s">
        <v>433</v>
      </c>
      <c r="C273" s="32" t="s">
        <v>801</v>
      </c>
      <c r="D273" s="33">
        <v>100000</v>
      </c>
      <c r="E273" s="34" t="s">
        <v>42</v>
      </c>
      <c r="F273" s="35">
        <f t="shared" si="4"/>
        <v>100000</v>
      </c>
    </row>
    <row r="274" spans="1:6" ht="69">
      <c r="A274" s="30" t="s">
        <v>575</v>
      </c>
      <c r="B274" s="31" t="s">
        <v>433</v>
      </c>
      <c r="C274" s="32" t="s">
        <v>802</v>
      </c>
      <c r="D274" s="33">
        <v>810438</v>
      </c>
      <c r="E274" s="34" t="s">
        <v>42</v>
      </c>
      <c r="F274" s="35">
        <f t="shared" si="4"/>
        <v>810438</v>
      </c>
    </row>
    <row r="275" spans="1:6" ht="27">
      <c r="A275" s="30" t="s">
        <v>577</v>
      </c>
      <c r="B275" s="31" t="s">
        <v>433</v>
      </c>
      <c r="C275" s="32" t="s">
        <v>803</v>
      </c>
      <c r="D275" s="33">
        <v>810438</v>
      </c>
      <c r="E275" s="34" t="s">
        <v>42</v>
      </c>
      <c r="F275" s="35">
        <f t="shared" si="4"/>
        <v>810438</v>
      </c>
    </row>
    <row r="276" spans="1:6" ht="13.5">
      <c r="A276" s="30" t="s">
        <v>498</v>
      </c>
      <c r="B276" s="31" t="s">
        <v>433</v>
      </c>
      <c r="C276" s="32" t="s">
        <v>804</v>
      </c>
      <c r="D276" s="33">
        <v>810438</v>
      </c>
      <c r="E276" s="34" t="s">
        <v>42</v>
      </c>
      <c r="F276" s="35">
        <f t="shared" si="4"/>
        <v>810438</v>
      </c>
    </row>
    <row r="277" spans="1:6" ht="13.5">
      <c r="A277" s="18" t="s">
        <v>805</v>
      </c>
      <c r="B277" s="19" t="s">
        <v>433</v>
      </c>
      <c r="C277" s="20" t="s">
        <v>806</v>
      </c>
      <c r="D277" s="21">
        <v>1689996</v>
      </c>
      <c r="E277" s="22">
        <v>412435</v>
      </c>
      <c r="F277" s="23">
        <f t="shared" si="4"/>
        <v>1277561</v>
      </c>
    </row>
    <row r="278" spans="1:6" ht="41.25">
      <c r="A278" s="30" t="s">
        <v>785</v>
      </c>
      <c r="B278" s="31" t="s">
        <v>433</v>
      </c>
      <c r="C278" s="32" t="s">
        <v>807</v>
      </c>
      <c r="D278" s="33">
        <v>1689996</v>
      </c>
      <c r="E278" s="34">
        <v>412435</v>
      </c>
      <c r="F278" s="35">
        <f t="shared" si="4"/>
        <v>1277561</v>
      </c>
    </row>
    <row r="279" spans="1:6" ht="54.75">
      <c r="A279" s="30" t="s">
        <v>808</v>
      </c>
      <c r="B279" s="31" t="s">
        <v>433</v>
      </c>
      <c r="C279" s="32" t="s">
        <v>809</v>
      </c>
      <c r="D279" s="33">
        <v>352200</v>
      </c>
      <c r="E279" s="34">
        <v>39140</v>
      </c>
      <c r="F279" s="35">
        <f t="shared" si="4"/>
        <v>313060</v>
      </c>
    </row>
    <row r="280" spans="1:6" ht="69">
      <c r="A280" s="30" t="s">
        <v>481</v>
      </c>
      <c r="B280" s="31" t="s">
        <v>433</v>
      </c>
      <c r="C280" s="32" t="s">
        <v>810</v>
      </c>
      <c r="D280" s="33">
        <v>352200</v>
      </c>
      <c r="E280" s="34">
        <v>39140</v>
      </c>
      <c r="F280" s="35">
        <f t="shared" si="4"/>
        <v>313060</v>
      </c>
    </row>
    <row r="281" spans="1:6" ht="54.75">
      <c r="A281" s="30" t="s">
        <v>811</v>
      </c>
      <c r="B281" s="31" t="s">
        <v>433</v>
      </c>
      <c r="C281" s="32" t="s">
        <v>812</v>
      </c>
      <c r="D281" s="33">
        <v>176100</v>
      </c>
      <c r="E281" s="34">
        <v>19570</v>
      </c>
      <c r="F281" s="35">
        <f t="shared" si="4"/>
        <v>156530</v>
      </c>
    </row>
    <row r="282" spans="1:6" ht="69">
      <c r="A282" s="30" t="s">
        <v>481</v>
      </c>
      <c r="B282" s="31" t="s">
        <v>433</v>
      </c>
      <c r="C282" s="32" t="s">
        <v>813</v>
      </c>
      <c r="D282" s="33">
        <v>176100</v>
      </c>
      <c r="E282" s="34">
        <v>19570</v>
      </c>
      <c r="F282" s="35">
        <f t="shared" si="4"/>
        <v>156530</v>
      </c>
    </row>
    <row r="283" spans="1:6" ht="41.25">
      <c r="A283" s="30" t="s">
        <v>814</v>
      </c>
      <c r="B283" s="31" t="s">
        <v>433</v>
      </c>
      <c r="C283" s="32" t="s">
        <v>815</v>
      </c>
      <c r="D283" s="33">
        <v>176000</v>
      </c>
      <c r="E283" s="34">
        <v>19560</v>
      </c>
      <c r="F283" s="35">
        <f t="shared" si="4"/>
        <v>156440</v>
      </c>
    </row>
    <row r="284" spans="1:6" ht="69">
      <c r="A284" s="30" t="s">
        <v>481</v>
      </c>
      <c r="B284" s="31" t="s">
        <v>433</v>
      </c>
      <c r="C284" s="32" t="s">
        <v>816</v>
      </c>
      <c r="D284" s="33">
        <v>176000</v>
      </c>
      <c r="E284" s="34">
        <v>19560</v>
      </c>
      <c r="F284" s="35">
        <f t="shared" si="4"/>
        <v>156440</v>
      </c>
    </row>
    <row r="285" spans="1:6" ht="54.75">
      <c r="A285" s="30" t="s">
        <v>808</v>
      </c>
      <c r="B285" s="31" t="s">
        <v>433</v>
      </c>
      <c r="C285" s="32" t="s">
        <v>817</v>
      </c>
      <c r="D285" s="33">
        <v>492848</v>
      </c>
      <c r="E285" s="34">
        <v>184819</v>
      </c>
      <c r="F285" s="35">
        <f t="shared" si="4"/>
        <v>308029</v>
      </c>
    </row>
    <row r="286" spans="1:6" ht="69">
      <c r="A286" s="30" t="s">
        <v>481</v>
      </c>
      <c r="B286" s="31" t="s">
        <v>433</v>
      </c>
      <c r="C286" s="32" t="s">
        <v>818</v>
      </c>
      <c r="D286" s="33">
        <v>492848</v>
      </c>
      <c r="E286" s="34">
        <v>184819</v>
      </c>
      <c r="F286" s="35">
        <f t="shared" si="4"/>
        <v>308029</v>
      </c>
    </row>
    <row r="287" spans="1:6" ht="54.75">
      <c r="A287" s="30" t="s">
        <v>811</v>
      </c>
      <c r="B287" s="31" t="s">
        <v>433</v>
      </c>
      <c r="C287" s="32" t="s">
        <v>819</v>
      </c>
      <c r="D287" s="33">
        <v>246424</v>
      </c>
      <c r="E287" s="34">
        <v>82140</v>
      </c>
      <c r="F287" s="35">
        <f t="shared" si="4"/>
        <v>164284</v>
      </c>
    </row>
    <row r="288" spans="1:6" ht="69">
      <c r="A288" s="30" t="s">
        <v>481</v>
      </c>
      <c r="B288" s="31" t="s">
        <v>433</v>
      </c>
      <c r="C288" s="32" t="s">
        <v>820</v>
      </c>
      <c r="D288" s="33">
        <v>246424</v>
      </c>
      <c r="E288" s="34">
        <v>82140</v>
      </c>
      <c r="F288" s="35">
        <f t="shared" si="4"/>
        <v>164284</v>
      </c>
    </row>
    <row r="289" spans="1:6" ht="41.25">
      <c r="A289" s="30" t="s">
        <v>814</v>
      </c>
      <c r="B289" s="31" t="s">
        <v>433</v>
      </c>
      <c r="C289" s="32" t="s">
        <v>821</v>
      </c>
      <c r="D289" s="33">
        <v>246424</v>
      </c>
      <c r="E289" s="34">
        <v>67206</v>
      </c>
      <c r="F289" s="35">
        <f t="shared" si="4"/>
        <v>179218</v>
      </c>
    </row>
    <row r="290" spans="1:6" ht="69">
      <c r="A290" s="30" t="s">
        <v>481</v>
      </c>
      <c r="B290" s="31" t="s">
        <v>433</v>
      </c>
      <c r="C290" s="32" t="s">
        <v>822</v>
      </c>
      <c r="D290" s="33">
        <v>246424</v>
      </c>
      <c r="E290" s="34">
        <v>67206</v>
      </c>
      <c r="F290" s="35">
        <f t="shared" si="4"/>
        <v>179218</v>
      </c>
    </row>
    <row r="291" spans="1:6" ht="27">
      <c r="A291" s="18" t="s">
        <v>823</v>
      </c>
      <c r="B291" s="19" t="s">
        <v>433</v>
      </c>
      <c r="C291" s="20" t="s">
        <v>824</v>
      </c>
      <c r="D291" s="21">
        <v>203363865.2</v>
      </c>
      <c r="E291" s="22">
        <v>775164.75</v>
      </c>
      <c r="F291" s="23">
        <f t="shared" si="4"/>
        <v>202588700.45</v>
      </c>
    </row>
    <row r="292" spans="1:6" ht="41.25">
      <c r="A292" s="30" t="s">
        <v>640</v>
      </c>
      <c r="B292" s="31" t="s">
        <v>433</v>
      </c>
      <c r="C292" s="32" t="s">
        <v>825</v>
      </c>
      <c r="D292" s="33">
        <v>3163665</v>
      </c>
      <c r="E292" s="34">
        <v>775164.75</v>
      </c>
      <c r="F292" s="35">
        <f t="shared" si="4"/>
        <v>2388500.25</v>
      </c>
    </row>
    <row r="293" spans="1:6" ht="27">
      <c r="A293" s="30" t="s">
        <v>444</v>
      </c>
      <c r="B293" s="31" t="s">
        <v>433</v>
      </c>
      <c r="C293" s="32" t="s">
        <v>826</v>
      </c>
      <c r="D293" s="33">
        <v>2331072</v>
      </c>
      <c r="E293" s="34">
        <v>573989.59</v>
      </c>
      <c r="F293" s="35">
        <f t="shared" si="4"/>
        <v>1757082.4100000001</v>
      </c>
    </row>
    <row r="294" spans="1:6" ht="54.75">
      <c r="A294" s="30" t="s">
        <v>448</v>
      </c>
      <c r="B294" s="31" t="s">
        <v>433</v>
      </c>
      <c r="C294" s="32" t="s">
        <v>827</v>
      </c>
      <c r="D294" s="33">
        <v>703984</v>
      </c>
      <c r="E294" s="34">
        <v>173344.85</v>
      </c>
      <c r="F294" s="35">
        <f t="shared" si="4"/>
        <v>530639.15</v>
      </c>
    </row>
    <row r="295" spans="1:6" ht="27">
      <c r="A295" s="30" t="s">
        <v>450</v>
      </c>
      <c r="B295" s="31" t="s">
        <v>433</v>
      </c>
      <c r="C295" s="32" t="s">
        <v>828</v>
      </c>
      <c r="D295" s="33">
        <v>88255</v>
      </c>
      <c r="E295" s="34">
        <v>27830.31</v>
      </c>
      <c r="F295" s="35">
        <f t="shared" si="4"/>
        <v>60424.69</v>
      </c>
    </row>
    <row r="296" spans="1:6" ht="13.5">
      <c r="A296" s="30" t="s">
        <v>452</v>
      </c>
      <c r="B296" s="31" t="s">
        <v>433</v>
      </c>
      <c r="C296" s="32" t="s">
        <v>829</v>
      </c>
      <c r="D296" s="33">
        <v>40354</v>
      </c>
      <c r="E296" s="34" t="s">
        <v>42</v>
      </c>
      <c r="F296" s="35">
        <f t="shared" si="4"/>
        <v>40354</v>
      </c>
    </row>
    <row r="297" spans="1:6" ht="82.5">
      <c r="A297" s="30" t="s">
        <v>830</v>
      </c>
      <c r="B297" s="31" t="s">
        <v>433</v>
      </c>
      <c r="C297" s="32" t="s">
        <v>831</v>
      </c>
      <c r="D297" s="33">
        <v>200200200.2</v>
      </c>
      <c r="E297" s="34" t="s">
        <v>42</v>
      </c>
      <c r="F297" s="35">
        <f t="shared" si="4"/>
        <v>200200200.2</v>
      </c>
    </row>
    <row r="298" spans="1:6" ht="27">
      <c r="A298" s="30" t="s">
        <v>832</v>
      </c>
      <c r="B298" s="31" t="s">
        <v>433</v>
      </c>
      <c r="C298" s="32" t="s">
        <v>833</v>
      </c>
      <c r="D298" s="33">
        <v>200000000</v>
      </c>
      <c r="E298" s="34" t="s">
        <v>42</v>
      </c>
      <c r="F298" s="35">
        <f t="shared" si="4"/>
        <v>200000000</v>
      </c>
    </row>
    <row r="299" spans="1:6" ht="27">
      <c r="A299" s="30" t="s">
        <v>834</v>
      </c>
      <c r="B299" s="31" t="s">
        <v>433</v>
      </c>
      <c r="C299" s="32" t="s">
        <v>835</v>
      </c>
      <c r="D299" s="33">
        <v>200000000</v>
      </c>
      <c r="E299" s="34" t="s">
        <v>42</v>
      </c>
      <c r="F299" s="35">
        <f t="shared" si="4"/>
        <v>200000000</v>
      </c>
    </row>
    <row r="300" spans="1:6" ht="27">
      <c r="A300" s="30" t="s">
        <v>577</v>
      </c>
      <c r="B300" s="31" t="s">
        <v>433</v>
      </c>
      <c r="C300" s="32" t="s">
        <v>836</v>
      </c>
      <c r="D300" s="33">
        <v>200200.2</v>
      </c>
      <c r="E300" s="34" t="s">
        <v>42</v>
      </c>
      <c r="F300" s="35">
        <f t="shared" si="4"/>
        <v>200200.2</v>
      </c>
    </row>
    <row r="301" spans="1:6" ht="27">
      <c r="A301" s="30" t="s">
        <v>834</v>
      </c>
      <c r="B301" s="31" t="s">
        <v>433</v>
      </c>
      <c r="C301" s="32" t="s">
        <v>837</v>
      </c>
      <c r="D301" s="33">
        <v>200200.2</v>
      </c>
      <c r="E301" s="34" t="s">
        <v>42</v>
      </c>
      <c r="F301" s="35">
        <f t="shared" si="4"/>
        <v>200200.2</v>
      </c>
    </row>
    <row r="302" spans="1:6" ht="41.25">
      <c r="A302" s="18" t="s">
        <v>838</v>
      </c>
      <c r="B302" s="19" t="s">
        <v>433</v>
      </c>
      <c r="C302" s="20" t="s">
        <v>839</v>
      </c>
      <c r="D302" s="21">
        <v>643239507</v>
      </c>
      <c r="E302" s="22">
        <v>223179380.21</v>
      </c>
      <c r="F302" s="23">
        <f t="shared" si="4"/>
        <v>420060126.78999996</v>
      </c>
    </row>
    <row r="303" spans="1:6" ht="13.5">
      <c r="A303" s="30" t="s">
        <v>660</v>
      </c>
      <c r="B303" s="31" t="s">
        <v>433</v>
      </c>
      <c r="C303" s="32" t="s">
        <v>840</v>
      </c>
      <c r="D303" s="33">
        <v>643239507</v>
      </c>
      <c r="E303" s="34">
        <v>223179380.21</v>
      </c>
      <c r="F303" s="35">
        <f t="shared" si="4"/>
        <v>420060126.78999996</v>
      </c>
    </row>
    <row r="304" spans="1:6" ht="13.5">
      <c r="A304" s="18" t="s">
        <v>841</v>
      </c>
      <c r="B304" s="19" t="s">
        <v>433</v>
      </c>
      <c r="C304" s="20" t="s">
        <v>842</v>
      </c>
      <c r="D304" s="21">
        <v>61412655</v>
      </c>
      <c r="E304" s="22">
        <v>21067300</v>
      </c>
      <c r="F304" s="23">
        <f t="shared" si="4"/>
        <v>40345355</v>
      </c>
    </row>
    <row r="305" spans="1:6" ht="41.25">
      <c r="A305" s="30" t="s">
        <v>843</v>
      </c>
      <c r="B305" s="31" t="s">
        <v>433</v>
      </c>
      <c r="C305" s="32" t="s">
        <v>844</v>
      </c>
      <c r="D305" s="33">
        <v>59482100</v>
      </c>
      <c r="E305" s="34">
        <v>21067300</v>
      </c>
      <c r="F305" s="35">
        <f t="shared" si="4"/>
        <v>38414800</v>
      </c>
    </row>
    <row r="306" spans="1:6" ht="41.25">
      <c r="A306" s="30" t="s">
        <v>845</v>
      </c>
      <c r="B306" s="31" t="s">
        <v>433</v>
      </c>
      <c r="C306" s="32" t="s">
        <v>846</v>
      </c>
      <c r="D306" s="33">
        <v>59482100</v>
      </c>
      <c r="E306" s="34">
        <v>21067300</v>
      </c>
      <c r="F306" s="35">
        <f t="shared" si="4"/>
        <v>38414800</v>
      </c>
    </row>
    <row r="307" spans="1:6" ht="69">
      <c r="A307" s="30" t="s">
        <v>481</v>
      </c>
      <c r="B307" s="31" t="s">
        <v>433</v>
      </c>
      <c r="C307" s="32" t="s">
        <v>847</v>
      </c>
      <c r="D307" s="33">
        <v>58339050</v>
      </c>
      <c r="E307" s="34">
        <v>21067300</v>
      </c>
      <c r="F307" s="35">
        <f t="shared" si="4"/>
        <v>37271750</v>
      </c>
    </row>
    <row r="308" spans="1:6" ht="13.5">
      <c r="A308" s="30" t="s">
        <v>498</v>
      </c>
      <c r="B308" s="31" t="s">
        <v>433</v>
      </c>
      <c r="C308" s="32" t="s">
        <v>848</v>
      </c>
      <c r="D308" s="33">
        <v>1143050</v>
      </c>
      <c r="E308" s="34" t="s">
        <v>42</v>
      </c>
      <c r="F308" s="35">
        <f t="shared" si="4"/>
        <v>1143050</v>
      </c>
    </row>
    <row r="309" spans="1:6" ht="41.25">
      <c r="A309" s="30" t="s">
        <v>849</v>
      </c>
      <c r="B309" s="31" t="s">
        <v>433</v>
      </c>
      <c r="C309" s="32" t="s">
        <v>850</v>
      </c>
      <c r="D309" s="33">
        <v>1262650</v>
      </c>
      <c r="E309" s="34" t="s">
        <v>42</v>
      </c>
      <c r="F309" s="35">
        <f t="shared" si="4"/>
        <v>1262650</v>
      </c>
    </row>
    <row r="310" spans="1:6" ht="13.5">
      <c r="A310" s="30" t="s">
        <v>502</v>
      </c>
      <c r="B310" s="31" t="s">
        <v>433</v>
      </c>
      <c r="C310" s="32" t="s">
        <v>851</v>
      </c>
      <c r="D310" s="33">
        <v>30000</v>
      </c>
      <c r="E310" s="34" t="s">
        <v>42</v>
      </c>
      <c r="F310" s="35">
        <f t="shared" si="4"/>
        <v>30000</v>
      </c>
    </row>
    <row r="311" spans="1:6" ht="13.5">
      <c r="A311" s="30" t="s">
        <v>498</v>
      </c>
      <c r="B311" s="31" t="s">
        <v>433</v>
      </c>
      <c r="C311" s="32" t="s">
        <v>852</v>
      </c>
      <c r="D311" s="33">
        <v>30000</v>
      </c>
      <c r="E311" s="34" t="s">
        <v>42</v>
      </c>
      <c r="F311" s="35">
        <f t="shared" si="4"/>
        <v>30000</v>
      </c>
    </row>
    <row r="312" spans="1:6" ht="27">
      <c r="A312" s="30" t="s">
        <v>505</v>
      </c>
      <c r="B312" s="31" t="s">
        <v>433</v>
      </c>
      <c r="C312" s="32" t="s">
        <v>853</v>
      </c>
      <c r="D312" s="33">
        <v>1231417.35</v>
      </c>
      <c r="E312" s="34" t="s">
        <v>42</v>
      </c>
      <c r="F312" s="35">
        <f t="shared" si="4"/>
        <v>1231417.35</v>
      </c>
    </row>
    <row r="313" spans="1:6" ht="13.5">
      <c r="A313" s="30" t="s">
        <v>498</v>
      </c>
      <c r="B313" s="31" t="s">
        <v>433</v>
      </c>
      <c r="C313" s="32" t="s">
        <v>854</v>
      </c>
      <c r="D313" s="33">
        <v>1231417.35</v>
      </c>
      <c r="E313" s="34" t="s">
        <v>42</v>
      </c>
      <c r="F313" s="35">
        <f t="shared" si="4"/>
        <v>1231417.35</v>
      </c>
    </row>
    <row r="314" spans="1:6" ht="27">
      <c r="A314" s="30" t="s">
        <v>508</v>
      </c>
      <c r="B314" s="31" t="s">
        <v>433</v>
      </c>
      <c r="C314" s="32" t="s">
        <v>855</v>
      </c>
      <c r="D314" s="33">
        <v>1232.65</v>
      </c>
      <c r="E314" s="34" t="s">
        <v>42</v>
      </c>
      <c r="F314" s="35">
        <f t="shared" si="4"/>
        <v>1232.65</v>
      </c>
    </row>
    <row r="315" spans="1:6" ht="13.5">
      <c r="A315" s="30" t="s">
        <v>498</v>
      </c>
      <c r="B315" s="31" t="s">
        <v>433</v>
      </c>
      <c r="C315" s="32" t="s">
        <v>856</v>
      </c>
      <c r="D315" s="33">
        <v>1232.65</v>
      </c>
      <c r="E315" s="34" t="s">
        <v>42</v>
      </c>
      <c r="F315" s="35">
        <f t="shared" si="4"/>
        <v>1232.65</v>
      </c>
    </row>
    <row r="316" spans="1:6" ht="54.75">
      <c r="A316" s="30" t="s">
        <v>857</v>
      </c>
      <c r="B316" s="31" t="s">
        <v>433</v>
      </c>
      <c r="C316" s="32" t="s">
        <v>858</v>
      </c>
      <c r="D316" s="33">
        <v>667905</v>
      </c>
      <c r="E316" s="34" t="s">
        <v>42</v>
      </c>
      <c r="F316" s="35">
        <f t="shared" si="4"/>
        <v>667905</v>
      </c>
    </row>
    <row r="317" spans="1:6" ht="13.5">
      <c r="A317" s="30" t="s">
        <v>502</v>
      </c>
      <c r="B317" s="31" t="s">
        <v>433</v>
      </c>
      <c r="C317" s="32" t="s">
        <v>859</v>
      </c>
      <c r="D317" s="33">
        <v>14000</v>
      </c>
      <c r="E317" s="34" t="s">
        <v>42</v>
      </c>
      <c r="F317" s="35">
        <f t="shared" si="4"/>
        <v>14000</v>
      </c>
    </row>
    <row r="318" spans="1:6" ht="13.5">
      <c r="A318" s="30" t="s">
        <v>498</v>
      </c>
      <c r="B318" s="31" t="s">
        <v>433</v>
      </c>
      <c r="C318" s="32" t="s">
        <v>860</v>
      </c>
      <c r="D318" s="33">
        <v>14000</v>
      </c>
      <c r="E318" s="34" t="s">
        <v>42</v>
      </c>
      <c r="F318" s="35">
        <f t="shared" si="4"/>
        <v>14000</v>
      </c>
    </row>
    <row r="319" spans="1:6" ht="27">
      <c r="A319" s="30" t="s">
        <v>505</v>
      </c>
      <c r="B319" s="31" t="s">
        <v>433</v>
      </c>
      <c r="C319" s="32" t="s">
        <v>861</v>
      </c>
      <c r="D319" s="33">
        <v>653251.1</v>
      </c>
      <c r="E319" s="34" t="s">
        <v>42</v>
      </c>
      <c r="F319" s="35">
        <f t="shared" si="4"/>
        <v>653251.1</v>
      </c>
    </row>
    <row r="320" spans="1:6" ht="13.5">
      <c r="A320" s="30" t="s">
        <v>498</v>
      </c>
      <c r="B320" s="31" t="s">
        <v>433</v>
      </c>
      <c r="C320" s="32" t="s">
        <v>862</v>
      </c>
      <c r="D320" s="33">
        <v>653251.1</v>
      </c>
      <c r="E320" s="34" t="s">
        <v>42</v>
      </c>
      <c r="F320" s="35">
        <f t="shared" si="4"/>
        <v>653251.1</v>
      </c>
    </row>
    <row r="321" spans="1:6" ht="27">
      <c r="A321" s="30" t="s">
        <v>508</v>
      </c>
      <c r="B321" s="31" t="s">
        <v>433</v>
      </c>
      <c r="C321" s="32" t="s">
        <v>863</v>
      </c>
      <c r="D321" s="33">
        <v>653.9</v>
      </c>
      <c r="E321" s="34" t="s">
        <v>42</v>
      </c>
      <c r="F321" s="35">
        <f t="shared" si="4"/>
        <v>653.9</v>
      </c>
    </row>
    <row r="322" spans="1:6" ht="13.5">
      <c r="A322" s="30" t="s">
        <v>498</v>
      </c>
      <c r="B322" s="31" t="s">
        <v>433</v>
      </c>
      <c r="C322" s="32" t="s">
        <v>864</v>
      </c>
      <c r="D322" s="33">
        <v>653.9</v>
      </c>
      <c r="E322" s="34" t="s">
        <v>42</v>
      </c>
      <c r="F322" s="35">
        <f t="shared" si="4"/>
        <v>653.9</v>
      </c>
    </row>
    <row r="323" spans="1:6" ht="13.5">
      <c r="A323" s="18" t="s">
        <v>662</v>
      </c>
      <c r="B323" s="19" t="s">
        <v>433</v>
      </c>
      <c r="C323" s="20" t="s">
        <v>865</v>
      </c>
      <c r="D323" s="21">
        <v>459031600</v>
      </c>
      <c r="E323" s="22">
        <v>162209973.61</v>
      </c>
      <c r="F323" s="23">
        <f t="shared" si="4"/>
        <v>296821626.39</v>
      </c>
    </row>
    <row r="324" spans="1:6" ht="41.25">
      <c r="A324" s="30" t="s">
        <v>843</v>
      </c>
      <c r="B324" s="31" t="s">
        <v>433</v>
      </c>
      <c r="C324" s="32" t="s">
        <v>866</v>
      </c>
      <c r="D324" s="33">
        <v>459031600</v>
      </c>
      <c r="E324" s="34">
        <v>162209973.61</v>
      </c>
      <c r="F324" s="35">
        <f t="shared" si="4"/>
        <v>296821626.39</v>
      </c>
    </row>
    <row r="325" spans="1:6" ht="27">
      <c r="A325" s="30" t="s">
        <v>867</v>
      </c>
      <c r="B325" s="31" t="s">
        <v>433</v>
      </c>
      <c r="C325" s="32" t="s">
        <v>868</v>
      </c>
      <c r="D325" s="33">
        <v>201000</v>
      </c>
      <c r="E325" s="34" t="s">
        <v>42</v>
      </c>
      <c r="F325" s="35">
        <f aca="true" t="shared" si="5" ref="F325:F387">IF(OR(D325="-",IF(E325="-",0,E325)&gt;=IF(D325="-",0,D325)),"-",IF(D325="-",0,D325)-IF(E325="-",0,E325))</f>
        <v>201000</v>
      </c>
    </row>
    <row r="326" spans="1:6" ht="13.5">
      <c r="A326" s="30" t="s">
        <v>452</v>
      </c>
      <c r="B326" s="31" t="s">
        <v>433</v>
      </c>
      <c r="C326" s="32" t="s">
        <v>869</v>
      </c>
      <c r="D326" s="33">
        <v>1000</v>
      </c>
      <c r="E326" s="34" t="s">
        <v>42</v>
      </c>
      <c r="F326" s="35">
        <f t="shared" si="5"/>
        <v>1000</v>
      </c>
    </row>
    <row r="327" spans="1:6" ht="41.25">
      <c r="A327" s="30" t="s">
        <v>870</v>
      </c>
      <c r="B327" s="31" t="s">
        <v>433</v>
      </c>
      <c r="C327" s="32" t="s">
        <v>871</v>
      </c>
      <c r="D327" s="33">
        <v>200000</v>
      </c>
      <c r="E327" s="34" t="s">
        <v>42</v>
      </c>
      <c r="F327" s="35">
        <f t="shared" si="5"/>
        <v>200000</v>
      </c>
    </row>
    <row r="328" spans="1:6" ht="54.75">
      <c r="A328" s="30" t="s">
        <v>872</v>
      </c>
      <c r="B328" s="31" t="s">
        <v>433</v>
      </c>
      <c r="C328" s="32" t="s">
        <v>873</v>
      </c>
      <c r="D328" s="33">
        <v>253460500</v>
      </c>
      <c r="E328" s="34">
        <v>82497438.46</v>
      </c>
      <c r="F328" s="35">
        <f t="shared" si="5"/>
        <v>170963061.54000002</v>
      </c>
    </row>
    <row r="329" spans="1:6" ht="13.5">
      <c r="A329" s="30" t="s">
        <v>452</v>
      </c>
      <c r="B329" s="31" t="s">
        <v>433</v>
      </c>
      <c r="C329" s="32" t="s">
        <v>874</v>
      </c>
      <c r="D329" s="33">
        <v>3802000</v>
      </c>
      <c r="E329" s="34">
        <v>1215487.53</v>
      </c>
      <c r="F329" s="35">
        <f t="shared" si="5"/>
        <v>2586512.4699999997</v>
      </c>
    </row>
    <row r="330" spans="1:6" ht="41.25">
      <c r="A330" s="30" t="s">
        <v>870</v>
      </c>
      <c r="B330" s="31" t="s">
        <v>433</v>
      </c>
      <c r="C330" s="32" t="s">
        <v>875</v>
      </c>
      <c r="D330" s="33">
        <v>249658500</v>
      </c>
      <c r="E330" s="34">
        <v>81281950.93</v>
      </c>
      <c r="F330" s="35">
        <f t="shared" si="5"/>
        <v>168376549.07</v>
      </c>
    </row>
    <row r="331" spans="1:6" ht="54.75">
      <c r="A331" s="30" t="s">
        <v>876</v>
      </c>
      <c r="B331" s="31" t="s">
        <v>433</v>
      </c>
      <c r="C331" s="32" t="s">
        <v>877</v>
      </c>
      <c r="D331" s="33">
        <v>3382200</v>
      </c>
      <c r="E331" s="34">
        <v>952459.76</v>
      </c>
      <c r="F331" s="35">
        <f t="shared" si="5"/>
        <v>2429740.24</v>
      </c>
    </row>
    <row r="332" spans="1:6" ht="13.5">
      <c r="A332" s="30" t="s">
        <v>452</v>
      </c>
      <c r="B332" s="31" t="s">
        <v>433</v>
      </c>
      <c r="C332" s="32" t="s">
        <v>878</v>
      </c>
      <c r="D332" s="33">
        <v>46000</v>
      </c>
      <c r="E332" s="34">
        <v>13955.76</v>
      </c>
      <c r="F332" s="35">
        <f t="shared" si="5"/>
        <v>32044.239999999998</v>
      </c>
    </row>
    <row r="333" spans="1:6" ht="41.25">
      <c r="A333" s="30" t="s">
        <v>870</v>
      </c>
      <c r="B333" s="31" t="s">
        <v>433</v>
      </c>
      <c r="C333" s="32" t="s">
        <v>879</v>
      </c>
      <c r="D333" s="33">
        <v>3336200</v>
      </c>
      <c r="E333" s="34">
        <v>938504</v>
      </c>
      <c r="F333" s="35">
        <f t="shared" si="5"/>
        <v>2397696</v>
      </c>
    </row>
    <row r="334" spans="1:6" ht="41.25">
      <c r="A334" s="30" t="s">
        <v>880</v>
      </c>
      <c r="B334" s="31" t="s">
        <v>433</v>
      </c>
      <c r="C334" s="32" t="s">
        <v>881</v>
      </c>
      <c r="D334" s="33">
        <v>14043900</v>
      </c>
      <c r="E334" s="34">
        <v>4482057.96</v>
      </c>
      <c r="F334" s="35">
        <f t="shared" si="5"/>
        <v>9561842.04</v>
      </c>
    </row>
    <row r="335" spans="1:6" ht="13.5">
      <c r="A335" s="30" t="s">
        <v>452</v>
      </c>
      <c r="B335" s="31" t="s">
        <v>433</v>
      </c>
      <c r="C335" s="32" t="s">
        <v>882</v>
      </c>
      <c r="D335" s="33">
        <v>210000</v>
      </c>
      <c r="E335" s="34">
        <v>66257.96</v>
      </c>
      <c r="F335" s="35">
        <f t="shared" si="5"/>
        <v>143742.03999999998</v>
      </c>
    </row>
    <row r="336" spans="1:6" ht="41.25">
      <c r="A336" s="30" t="s">
        <v>870</v>
      </c>
      <c r="B336" s="31" t="s">
        <v>433</v>
      </c>
      <c r="C336" s="32" t="s">
        <v>883</v>
      </c>
      <c r="D336" s="33">
        <v>13833900</v>
      </c>
      <c r="E336" s="34">
        <v>4415800</v>
      </c>
      <c r="F336" s="35">
        <f t="shared" si="5"/>
        <v>9418100</v>
      </c>
    </row>
    <row r="337" spans="1:6" ht="82.5">
      <c r="A337" s="30" t="s">
        <v>884</v>
      </c>
      <c r="B337" s="31" t="s">
        <v>433</v>
      </c>
      <c r="C337" s="32" t="s">
        <v>885</v>
      </c>
      <c r="D337" s="33">
        <v>216800</v>
      </c>
      <c r="E337" s="34">
        <v>81781.19</v>
      </c>
      <c r="F337" s="35">
        <f t="shared" si="5"/>
        <v>135018.81</v>
      </c>
    </row>
    <row r="338" spans="1:6" ht="13.5">
      <c r="A338" s="30" t="s">
        <v>452</v>
      </c>
      <c r="B338" s="31" t="s">
        <v>433</v>
      </c>
      <c r="C338" s="32" t="s">
        <v>886</v>
      </c>
      <c r="D338" s="33">
        <v>3252</v>
      </c>
      <c r="E338" s="34">
        <v>1208.58</v>
      </c>
      <c r="F338" s="35">
        <f t="shared" si="5"/>
        <v>2043.42</v>
      </c>
    </row>
    <row r="339" spans="1:6" ht="41.25">
      <c r="A339" s="30" t="s">
        <v>532</v>
      </c>
      <c r="B339" s="31" t="s">
        <v>433</v>
      </c>
      <c r="C339" s="32" t="s">
        <v>887</v>
      </c>
      <c r="D339" s="33">
        <v>213548</v>
      </c>
      <c r="E339" s="34">
        <v>80572.61</v>
      </c>
      <c r="F339" s="35">
        <f t="shared" si="5"/>
        <v>132975.39</v>
      </c>
    </row>
    <row r="340" spans="1:6" ht="82.5">
      <c r="A340" s="30" t="s">
        <v>888</v>
      </c>
      <c r="B340" s="31" t="s">
        <v>433</v>
      </c>
      <c r="C340" s="32" t="s">
        <v>889</v>
      </c>
      <c r="D340" s="33">
        <v>48500</v>
      </c>
      <c r="E340" s="34">
        <v>13694.4</v>
      </c>
      <c r="F340" s="35">
        <f t="shared" si="5"/>
        <v>34805.6</v>
      </c>
    </row>
    <row r="341" spans="1:6" ht="13.5">
      <c r="A341" s="30" t="s">
        <v>452</v>
      </c>
      <c r="B341" s="31" t="s">
        <v>433</v>
      </c>
      <c r="C341" s="32" t="s">
        <v>890</v>
      </c>
      <c r="D341" s="33">
        <v>728</v>
      </c>
      <c r="E341" s="34">
        <v>202.4</v>
      </c>
      <c r="F341" s="35">
        <f t="shared" si="5"/>
        <v>525.6</v>
      </c>
    </row>
    <row r="342" spans="1:6" ht="41.25">
      <c r="A342" s="30" t="s">
        <v>870</v>
      </c>
      <c r="B342" s="31" t="s">
        <v>433</v>
      </c>
      <c r="C342" s="32" t="s">
        <v>891</v>
      </c>
      <c r="D342" s="33">
        <v>47772</v>
      </c>
      <c r="E342" s="34">
        <v>13492</v>
      </c>
      <c r="F342" s="35">
        <f t="shared" si="5"/>
        <v>34280</v>
      </c>
    </row>
    <row r="343" spans="1:6" ht="96">
      <c r="A343" s="30" t="s">
        <v>892</v>
      </c>
      <c r="B343" s="31" t="s">
        <v>433</v>
      </c>
      <c r="C343" s="32" t="s">
        <v>893</v>
      </c>
      <c r="D343" s="33">
        <v>12490800</v>
      </c>
      <c r="E343" s="34">
        <v>3597585.9</v>
      </c>
      <c r="F343" s="35">
        <f t="shared" si="5"/>
        <v>8893214.1</v>
      </c>
    </row>
    <row r="344" spans="1:6" ht="13.5">
      <c r="A344" s="30" t="s">
        <v>452</v>
      </c>
      <c r="B344" s="31" t="s">
        <v>433</v>
      </c>
      <c r="C344" s="32" t="s">
        <v>894</v>
      </c>
      <c r="D344" s="33">
        <v>187000</v>
      </c>
      <c r="E344" s="34">
        <v>46352.46</v>
      </c>
      <c r="F344" s="35">
        <f t="shared" si="5"/>
        <v>140647.54</v>
      </c>
    </row>
    <row r="345" spans="1:6" ht="41.25">
      <c r="A345" s="30" t="s">
        <v>870</v>
      </c>
      <c r="B345" s="31" t="s">
        <v>433</v>
      </c>
      <c r="C345" s="32" t="s">
        <v>895</v>
      </c>
      <c r="D345" s="33">
        <v>12303800</v>
      </c>
      <c r="E345" s="34">
        <v>3551233.44</v>
      </c>
      <c r="F345" s="35">
        <f t="shared" si="5"/>
        <v>8752566.56</v>
      </c>
    </row>
    <row r="346" spans="1:6" ht="41.25">
      <c r="A346" s="30" t="s">
        <v>896</v>
      </c>
      <c r="B346" s="31" t="s">
        <v>433</v>
      </c>
      <c r="C346" s="32" t="s">
        <v>897</v>
      </c>
      <c r="D346" s="33">
        <v>16050900</v>
      </c>
      <c r="E346" s="34">
        <v>6146198.91</v>
      </c>
      <c r="F346" s="35">
        <f t="shared" si="5"/>
        <v>9904701.09</v>
      </c>
    </row>
    <row r="347" spans="1:6" ht="13.5">
      <c r="A347" s="30" t="s">
        <v>452</v>
      </c>
      <c r="B347" s="31" t="s">
        <v>433</v>
      </c>
      <c r="C347" s="32" t="s">
        <v>898</v>
      </c>
      <c r="D347" s="33">
        <v>240764</v>
      </c>
      <c r="E347" s="34">
        <v>90857.44</v>
      </c>
      <c r="F347" s="35">
        <f t="shared" si="5"/>
        <v>149906.56</v>
      </c>
    </row>
    <row r="348" spans="1:6" ht="41.25">
      <c r="A348" s="30" t="s">
        <v>532</v>
      </c>
      <c r="B348" s="31" t="s">
        <v>433</v>
      </c>
      <c r="C348" s="32" t="s">
        <v>899</v>
      </c>
      <c r="D348" s="33">
        <v>15810136</v>
      </c>
      <c r="E348" s="34">
        <v>6055341.47</v>
      </c>
      <c r="F348" s="35">
        <f t="shared" si="5"/>
        <v>9754794.530000001</v>
      </c>
    </row>
    <row r="349" spans="1:6" ht="54.75">
      <c r="A349" s="30" t="s">
        <v>900</v>
      </c>
      <c r="B349" s="31" t="s">
        <v>433</v>
      </c>
      <c r="C349" s="32" t="s">
        <v>901</v>
      </c>
      <c r="D349" s="33">
        <v>3933100</v>
      </c>
      <c r="E349" s="34">
        <v>1680908.11</v>
      </c>
      <c r="F349" s="35">
        <f t="shared" si="5"/>
        <v>2252191.8899999997</v>
      </c>
    </row>
    <row r="350" spans="1:6" ht="13.5">
      <c r="A350" s="30" t="s">
        <v>452</v>
      </c>
      <c r="B350" s="31" t="s">
        <v>433</v>
      </c>
      <c r="C350" s="32" t="s">
        <v>902</v>
      </c>
      <c r="D350" s="33">
        <v>59000</v>
      </c>
      <c r="E350" s="34">
        <v>24939.59</v>
      </c>
      <c r="F350" s="35">
        <f t="shared" si="5"/>
        <v>34060.41</v>
      </c>
    </row>
    <row r="351" spans="1:6" ht="41.25">
      <c r="A351" s="30" t="s">
        <v>532</v>
      </c>
      <c r="B351" s="31" t="s">
        <v>433</v>
      </c>
      <c r="C351" s="32" t="s">
        <v>903</v>
      </c>
      <c r="D351" s="33">
        <v>3874100</v>
      </c>
      <c r="E351" s="34">
        <v>1655968.52</v>
      </c>
      <c r="F351" s="35">
        <f t="shared" si="5"/>
        <v>2218131.48</v>
      </c>
    </row>
    <row r="352" spans="1:6" ht="69">
      <c r="A352" s="30" t="s">
        <v>904</v>
      </c>
      <c r="B352" s="31" t="s">
        <v>433</v>
      </c>
      <c r="C352" s="32" t="s">
        <v>905</v>
      </c>
      <c r="D352" s="33">
        <v>725000</v>
      </c>
      <c r="E352" s="34">
        <v>170000</v>
      </c>
      <c r="F352" s="35">
        <f t="shared" si="5"/>
        <v>555000</v>
      </c>
    </row>
    <row r="353" spans="1:6" ht="13.5">
      <c r="A353" s="30" t="s">
        <v>452</v>
      </c>
      <c r="B353" s="31" t="s">
        <v>433</v>
      </c>
      <c r="C353" s="32" t="s">
        <v>906</v>
      </c>
      <c r="D353" s="33">
        <v>11000</v>
      </c>
      <c r="E353" s="34">
        <v>11000</v>
      </c>
      <c r="F353" s="35" t="str">
        <f t="shared" si="5"/>
        <v>-</v>
      </c>
    </row>
    <row r="354" spans="1:6" ht="41.25">
      <c r="A354" s="30" t="s">
        <v>870</v>
      </c>
      <c r="B354" s="31" t="s">
        <v>433</v>
      </c>
      <c r="C354" s="32" t="s">
        <v>907</v>
      </c>
      <c r="D354" s="33">
        <v>714000</v>
      </c>
      <c r="E354" s="34">
        <v>159000</v>
      </c>
      <c r="F354" s="35">
        <f t="shared" si="5"/>
        <v>555000</v>
      </c>
    </row>
    <row r="355" spans="1:6" ht="69">
      <c r="A355" s="30" t="s">
        <v>908</v>
      </c>
      <c r="B355" s="31" t="s">
        <v>433</v>
      </c>
      <c r="C355" s="32" t="s">
        <v>909</v>
      </c>
      <c r="D355" s="33">
        <v>5109500</v>
      </c>
      <c r="E355" s="34">
        <v>1858957.8</v>
      </c>
      <c r="F355" s="35">
        <f t="shared" si="5"/>
        <v>3250542.2</v>
      </c>
    </row>
    <row r="356" spans="1:6" ht="13.5">
      <c r="A356" s="30" t="s">
        <v>452</v>
      </c>
      <c r="B356" s="31" t="s">
        <v>433</v>
      </c>
      <c r="C356" s="32" t="s">
        <v>910</v>
      </c>
      <c r="D356" s="33">
        <v>76000</v>
      </c>
      <c r="E356" s="34">
        <v>23457.8</v>
      </c>
      <c r="F356" s="35">
        <f t="shared" si="5"/>
        <v>52542.2</v>
      </c>
    </row>
    <row r="357" spans="1:6" ht="41.25">
      <c r="A357" s="30" t="s">
        <v>870</v>
      </c>
      <c r="B357" s="31" t="s">
        <v>433</v>
      </c>
      <c r="C357" s="32" t="s">
        <v>911</v>
      </c>
      <c r="D357" s="33">
        <v>5033500</v>
      </c>
      <c r="E357" s="34">
        <v>1835500</v>
      </c>
      <c r="F357" s="35">
        <f t="shared" si="5"/>
        <v>3198000</v>
      </c>
    </row>
    <row r="358" spans="1:6" ht="54.75">
      <c r="A358" s="30" t="s">
        <v>912</v>
      </c>
      <c r="B358" s="31" t="s">
        <v>433</v>
      </c>
      <c r="C358" s="32" t="s">
        <v>913</v>
      </c>
      <c r="D358" s="33">
        <v>27800300</v>
      </c>
      <c r="E358" s="34">
        <v>10604527.35</v>
      </c>
      <c r="F358" s="35">
        <f t="shared" si="5"/>
        <v>17195772.65</v>
      </c>
    </row>
    <row r="359" spans="1:6" ht="13.5">
      <c r="A359" s="30" t="s">
        <v>452</v>
      </c>
      <c r="B359" s="31" t="s">
        <v>433</v>
      </c>
      <c r="C359" s="32" t="s">
        <v>914</v>
      </c>
      <c r="D359" s="33">
        <v>60000</v>
      </c>
      <c r="E359" s="34">
        <v>16625.62</v>
      </c>
      <c r="F359" s="35">
        <f t="shared" si="5"/>
        <v>43374.380000000005</v>
      </c>
    </row>
    <row r="360" spans="1:6" ht="41.25">
      <c r="A360" s="30" t="s">
        <v>532</v>
      </c>
      <c r="B360" s="31" t="s">
        <v>433</v>
      </c>
      <c r="C360" s="32" t="s">
        <v>915</v>
      </c>
      <c r="D360" s="33">
        <v>27740300</v>
      </c>
      <c r="E360" s="34">
        <v>10587901.73</v>
      </c>
      <c r="F360" s="35">
        <f t="shared" si="5"/>
        <v>17152398.27</v>
      </c>
    </row>
    <row r="361" spans="1:6" ht="54.75">
      <c r="A361" s="30" t="s">
        <v>916</v>
      </c>
      <c r="B361" s="31" t="s">
        <v>433</v>
      </c>
      <c r="C361" s="32" t="s">
        <v>917</v>
      </c>
      <c r="D361" s="33">
        <v>11550700</v>
      </c>
      <c r="E361" s="34">
        <v>11544253.02</v>
      </c>
      <c r="F361" s="35">
        <f t="shared" si="5"/>
        <v>6446.980000000447</v>
      </c>
    </row>
    <row r="362" spans="1:6" ht="13.5">
      <c r="A362" s="30" t="s">
        <v>452</v>
      </c>
      <c r="B362" s="31" t="s">
        <v>433</v>
      </c>
      <c r="C362" s="32" t="s">
        <v>918</v>
      </c>
      <c r="D362" s="33">
        <v>131721.94</v>
      </c>
      <c r="E362" s="34">
        <v>125274.96</v>
      </c>
      <c r="F362" s="35">
        <f t="shared" si="5"/>
        <v>6446.979999999996</v>
      </c>
    </row>
    <row r="363" spans="1:6" ht="41.25">
      <c r="A363" s="30" t="s">
        <v>532</v>
      </c>
      <c r="B363" s="31" t="s">
        <v>433</v>
      </c>
      <c r="C363" s="32" t="s">
        <v>919</v>
      </c>
      <c r="D363" s="33">
        <v>11418978.06</v>
      </c>
      <c r="E363" s="34">
        <v>11418978.06</v>
      </c>
      <c r="F363" s="35" t="str">
        <f t="shared" si="5"/>
        <v>-</v>
      </c>
    </row>
    <row r="364" spans="1:6" ht="41.25">
      <c r="A364" s="30" t="s">
        <v>920</v>
      </c>
      <c r="B364" s="31" t="s">
        <v>433</v>
      </c>
      <c r="C364" s="32" t="s">
        <v>921</v>
      </c>
      <c r="D364" s="33">
        <v>76958400</v>
      </c>
      <c r="E364" s="34">
        <v>29897710.66</v>
      </c>
      <c r="F364" s="35">
        <f t="shared" si="5"/>
        <v>47060689.34</v>
      </c>
    </row>
    <row r="365" spans="1:6" ht="13.5">
      <c r="A365" s="30" t="s">
        <v>452</v>
      </c>
      <c r="B365" s="31" t="s">
        <v>433</v>
      </c>
      <c r="C365" s="32" t="s">
        <v>922</v>
      </c>
      <c r="D365" s="33">
        <v>361000</v>
      </c>
      <c r="E365" s="34">
        <v>139787.2</v>
      </c>
      <c r="F365" s="35">
        <f t="shared" si="5"/>
        <v>221212.8</v>
      </c>
    </row>
    <row r="366" spans="1:6" ht="41.25">
      <c r="A366" s="30" t="s">
        <v>532</v>
      </c>
      <c r="B366" s="31" t="s">
        <v>433</v>
      </c>
      <c r="C366" s="32" t="s">
        <v>923</v>
      </c>
      <c r="D366" s="33">
        <v>76597400</v>
      </c>
      <c r="E366" s="34">
        <v>29757923.46</v>
      </c>
      <c r="F366" s="35">
        <f t="shared" si="5"/>
        <v>46839476.54</v>
      </c>
    </row>
    <row r="367" spans="1:6" ht="123.75">
      <c r="A367" s="36" t="s">
        <v>924</v>
      </c>
      <c r="B367" s="31" t="s">
        <v>433</v>
      </c>
      <c r="C367" s="32" t="s">
        <v>925</v>
      </c>
      <c r="D367" s="33">
        <v>9500</v>
      </c>
      <c r="E367" s="34" t="s">
        <v>42</v>
      </c>
      <c r="F367" s="35">
        <f t="shared" si="5"/>
        <v>9500</v>
      </c>
    </row>
    <row r="368" spans="1:6" ht="13.5">
      <c r="A368" s="30" t="s">
        <v>452</v>
      </c>
      <c r="B368" s="31" t="s">
        <v>433</v>
      </c>
      <c r="C368" s="32" t="s">
        <v>926</v>
      </c>
      <c r="D368" s="33">
        <v>142</v>
      </c>
      <c r="E368" s="34" t="s">
        <v>42</v>
      </c>
      <c r="F368" s="35">
        <f t="shared" si="5"/>
        <v>142</v>
      </c>
    </row>
    <row r="369" spans="1:6" ht="41.25">
      <c r="A369" s="30" t="s">
        <v>532</v>
      </c>
      <c r="B369" s="31" t="s">
        <v>433</v>
      </c>
      <c r="C369" s="32" t="s">
        <v>927</v>
      </c>
      <c r="D369" s="33">
        <v>9358</v>
      </c>
      <c r="E369" s="34" t="s">
        <v>42</v>
      </c>
      <c r="F369" s="35">
        <f t="shared" si="5"/>
        <v>9358</v>
      </c>
    </row>
    <row r="370" spans="1:6" ht="151.5">
      <c r="A370" s="36" t="s">
        <v>928</v>
      </c>
      <c r="B370" s="31" t="s">
        <v>433</v>
      </c>
      <c r="C370" s="32" t="s">
        <v>929</v>
      </c>
      <c r="D370" s="33">
        <v>33050500</v>
      </c>
      <c r="E370" s="34">
        <v>8682400.09</v>
      </c>
      <c r="F370" s="35">
        <f t="shared" si="5"/>
        <v>24368099.91</v>
      </c>
    </row>
    <row r="371" spans="1:6" ht="41.25">
      <c r="A371" s="30" t="s">
        <v>532</v>
      </c>
      <c r="B371" s="31" t="s">
        <v>433</v>
      </c>
      <c r="C371" s="32" t="s">
        <v>930</v>
      </c>
      <c r="D371" s="33">
        <v>33050500</v>
      </c>
      <c r="E371" s="34">
        <v>8682400.09</v>
      </c>
      <c r="F371" s="35">
        <f t="shared" si="5"/>
        <v>24368099.91</v>
      </c>
    </row>
    <row r="372" spans="1:6" ht="13.5">
      <c r="A372" s="18" t="s">
        <v>672</v>
      </c>
      <c r="B372" s="19" t="s">
        <v>433</v>
      </c>
      <c r="C372" s="20" t="s">
        <v>931</v>
      </c>
      <c r="D372" s="21">
        <v>85235930</v>
      </c>
      <c r="E372" s="22">
        <v>28735336.96</v>
      </c>
      <c r="F372" s="23">
        <f t="shared" si="5"/>
        <v>56500593.04</v>
      </c>
    </row>
    <row r="373" spans="1:6" ht="41.25">
      <c r="A373" s="30" t="s">
        <v>843</v>
      </c>
      <c r="B373" s="31" t="s">
        <v>433</v>
      </c>
      <c r="C373" s="32" t="s">
        <v>932</v>
      </c>
      <c r="D373" s="33">
        <v>83405530</v>
      </c>
      <c r="E373" s="34">
        <v>28194410.46</v>
      </c>
      <c r="F373" s="35">
        <f t="shared" si="5"/>
        <v>55211119.54</v>
      </c>
    </row>
    <row r="374" spans="1:6" ht="69">
      <c r="A374" s="30" t="s">
        <v>933</v>
      </c>
      <c r="B374" s="31" t="s">
        <v>433</v>
      </c>
      <c r="C374" s="32" t="s">
        <v>934</v>
      </c>
      <c r="D374" s="33">
        <v>36681230</v>
      </c>
      <c r="E374" s="34">
        <v>12735658</v>
      </c>
      <c r="F374" s="35">
        <f t="shared" si="5"/>
        <v>23945572</v>
      </c>
    </row>
    <row r="375" spans="1:6" ht="69">
      <c r="A375" s="30" t="s">
        <v>481</v>
      </c>
      <c r="B375" s="31" t="s">
        <v>433</v>
      </c>
      <c r="C375" s="32" t="s">
        <v>935</v>
      </c>
      <c r="D375" s="33">
        <v>36216680</v>
      </c>
      <c r="E375" s="34">
        <v>12735658</v>
      </c>
      <c r="F375" s="35">
        <f t="shared" si="5"/>
        <v>23481022</v>
      </c>
    </row>
    <row r="376" spans="1:6" ht="13.5">
      <c r="A376" s="30" t="s">
        <v>498</v>
      </c>
      <c r="B376" s="31" t="s">
        <v>433</v>
      </c>
      <c r="C376" s="32" t="s">
        <v>936</v>
      </c>
      <c r="D376" s="33">
        <v>464550</v>
      </c>
      <c r="E376" s="34" t="s">
        <v>42</v>
      </c>
      <c r="F376" s="35">
        <f t="shared" si="5"/>
        <v>464550</v>
      </c>
    </row>
    <row r="377" spans="1:6" ht="123.75">
      <c r="A377" s="36" t="s">
        <v>937</v>
      </c>
      <c r="B377" s="31" t="s">
        <v>433</v>
      </c>
      <c r="C377" s="32" t="s">
        <v>938</v>
      </c>
      <c r="D377" s="33">
        <v>25952100</v>
      </c>
      <c r="E377" s="34">
        <v>8976408.21</v>
      </c>
      <c r="F377" s="35">
        <f t="shared" si="5"/>
        <v>16975691.79</v>
      </c>
    </row>
    <row r="378" spans="1:6" ht="13.5">
      <c r="A378" s="30" t="s">
        <v>452</v>
      </c>
      <c r="B378" s="31" t="s">
        <v>433</v>
      </c>
      <c r="C378" s="32" t="s">
        <v>939</v>
      </c>
      <c r="D378" s="33">
        <v>4200000</v>
      </c>
      <c r="E378" s="34">
        <v>1204372.23</v>
      </c>
      <c r="F378" s="35">
        <f t="shared" si="5"/>
        <v>2995627.77</v>
      </c>
    </row>
    <row r="379" spans="1:6" ht="41.25">
      <c r="A379" s="30" t="s">
        <v>870</v>
      </c>
      <c r="B379" s="31" t="s">
        <v>433</v>
      </c>
      <c r="C379" s="32" t="s">
        <v>940</v>
      </c>
      <c r="D379" s="33">
        <v>21752100</v>
      </c>
      <c r="E379" s="34">
        <v>7772035.98</v>
      </c>
      <c r="F379" s="35">
        <f t="shared" si="5"/>
        <v>13980064.02</v>
      </c>
    </row>
    <row r="380" spans="1:6" ht="41.25">
      <c r="A380" s="30" t="s">
        <v>941</v>
      </c>
      <c r="B380" s="31" t="s">
        <v>433</v>
      </c>
      <c r="C380" s="32" t="s">
        <v>942</v>
      </c>
      <c r="D380" s="33">
        <v>15780500</v>
      </c>
      <c r="E380" s="34">
        <v>4795947.37</v>
      </c>
      <c r="F380" s="35">
        <f t="shared" si="5"/>
        <v>10984552.629999999</v>
      </c>
    </row>
    <row r="381" spans="1:6" ht="13.5">
      <c r="A381" s="30" t="s">
        <v>452</v>
      </c>
      <c r="B381" s="31" t="s">
        <v>433</v>
      </c>
      <c r="C381" s="32" t="s">
        <v>943</v>
      </c>
      <c r="D381" s="33">
        <v>236000</v>
      </c>
      <c r="E381" s="34">
        <v>70455.37</v>
      </c>
      <c r="F381" s="35">
        <f t="shared" si="5"/>
        <v>165544.63</v>
      </c>
    </row>
    <row r="382" spans="1:6" ht="41.25">
      <c r="A382" s="30" t="s">
        <v>870</v>
      </c>
      <c r="B382" s="31" t="s">
        <v>433</v>
      </c>
      <c r="C382" s="32" t="s">
        <v>944</v>
      </c>
      <c r="D382" s="33">
        <v>15544500</v>
      </c>
      <c r="E382" s="34">
        <v>4725492</v>
      </c>
      <c r="F382" s="35">
        <f t="shared" si="5"/>
        <v>10819008</v>
      </c>
    </row>
    <row r="383" spans="1:6" ht="82.5">
      <c r="A383" s="30" t="s">
        <v>945</v>
      </c>
      <c r="B383" s="31" t="s">
        <v>433</v>
      </c>
      <c r="C383" s="32" t="s">
        <v>946</v>
      </c>
      <c r="D383" s="33">
        <v>4991700</v>
      </c>
      <c r="E383" s="34">
        <v>1686396.88</v>
      </c>
      <c r="F383" s="35">
        <f t="shared" si="5"/>
        <v>3305303.12</v>
      </c>
    </row>
    <row r="384" spans="1:6" ht="13.5">
      <c r="A384" s="30" t="s">
        <v>452</v>
      </c>
      <c r="B384" s="31" t="s">
        <v>433</v>
      </c>
      <c r="C384" s="32" t="s">
        <v>947</v>
      </c>
      <c r="D384" s="33">
        <v>75000</v>
      </c>
      <c r="E384" s="34">
        <v>24741.82</v>
      </c>
      <c r="F384" s="35">
        <f t="shared" si="5"/>
        <v>50258.18</v>
      </c>
    </row>
    <row r="385" spans="1:6" ht="41.25">
      <c r="A385" s="30" t="s">
        <v>870</v>
      </c>
      <c r="B385" s="31" t="s">
        <v>433</v>
      </c>
      <c r="C385" s="32" t="s">
        <v>948</v>
      </c>
      <c r="D385" s="33">
        <v>4916700</v>
      </c>
      <c r="E385" s="34">
        <v>1661655.06</v>
      </c>
      <c r="F385" s="35">
        <f t="shared" si="5"/>
        <v>3255044.94</v>
      </c>
    </row>
    <row r="386" spans="1:6" ht="54.75">
      <c r="A386" s="30" t="s">
        <v>949</v>
      </c>
      <c r="B386" s="31" t="s">
        <v>433</v>
      </c>
      <c r="C386" s="32" t="s">
        <v>950</v>
      </c>
      <c r="D386" s="33">
        <v>1830400</v>
      </c>
      <c r="E386" s="34">
        <v>540926.5</v>
      </c>
      <c r="F386" s="35">
        <f t="shared" si="5"/>
        <v>1289473.5</v>
      </c>
    </row>
    <row r="387" spans="1:6" ht="13.5">
      <c r="A387" s="30" t="s">
        <v>452</v>
      </c>
      <c r="B387" s="31" t="s">
        <v>433</v>
      </c>
      <c r="C387" s="32" t="s">
        <v>951</v>
      </c>
      <c r="D387" s="33">
        <v>27000</v>
      </c>
      <c r="E387" s="34">
        <v>7926.5</v>
      </c>
      <c r="F387" s="35">
        <f t="shared" si="5"/>
        <v>19073.5</v>
      </c>
    </row>
    <row r="388" spans="1:6" ht="41.25">
      <c r="A388" s="30" t="s">
        <v>870</v>
      </c>
      <c r="B388" s="31" t="s">
        <v>433</v>
      </c>
      <c r="C388" s="32" t="s">
        <v>952</v>
      </c>
      <c r="D388" s="33">
        <v>1803400</v>
      </c>
      <c r="E388" s="34">
        <v>533000</v>
      </c>
      <c r="F388" s="35">
        <f aca="true" t="shared" si="6" ref="F388:F450">IF(OR(D388="-",IF(E388="-",0,E388)&gt;=IF(D388="-",0,D388)),"-",IF(D388="-",0,D388)-IF(E388="-",0,E388))</f>
        <v>1270400</v>
      </c>
    </row>
    <row r="389" spans="1:6" ht="27">
      <c r="A389" s="18" t="s">
        <v>953</v>
      </c>
      <c r="B389" s="19" t="s">
        <v>433</v>
      </c>
      <c r="C389" s="20" t="s">
        <v>954</v>
      </c>
      <c r="D389" s="21">
        <v>37559322</v>
      </c>
      <c r="E389" s="22">
        <v>11166769.64</v>
      </c>
      <c r="F389" s="23">
        <f t="shared" si="6"/>
        <v>26392552.36</v>
      </c>
    </row>
    <row r="390" spans="1:6" ht="41.25">
      <c r="A390" s="30" t="s">
        <v>843</v>
      </c>
      <c r="B390" s="31" t="s">
        <v>433</v>
      </c>
      <c r="C390" s="32" t="s">
        <v>955</v>
      </c>
      <c r="D390" s="33">
        <v>32689322</v>
      </c>
      <c r="E390" s="34">
        <v>10210174.46</v>
      </c>
      <c r="F390" s="35">
        <f t="shared" si="6"/>
        <v>22479147.54</v>
      </c>
    </row>
    <row r="391" spans="1:6" ht="27">
      <c r="A391" s="30" t="s">
        <v>956</v>
      </c>
      <c r="B391" s="31" t="s">
        <v>433</v>
      </c>
      <c r="C391" s="32" t="s">
        <v>957</v>
      </c>
      <c r="D391" s="33">
        <v>2692732</v>
      </c>
      <c r="E391" s="34">
        <v>782162.83</v>
      </c>
      <c r="F391" s="35">
        <f t="shared" si="6"/>
        <v>1910569.17</v>
      </c>
    </row>
    <row r="392" spans="1:6" ht="27">
      <c r="A392" s="30" t="s">
        <v>444</v>
      </c>
      <c r="B392" s="31" t="s">
        <v>433</v>
      </c>
      <c r="C392" s="32" t="s">
        <v>958</v>
      </c>
      <c r="D392" s="33">
        <v>2068152</v>
      </c>
      <c r="E392" s="34">
        <v>600370.85</v>
      </c>
      <c r="F392" s="35">
        <f t="shared" si="6"/>
        <v>1467781.15</v>
      </c>
    </row>
    <row r="393" spans="1:6" ht="54.75">
      <c r="A393" s="30" t="s">
        <v>448</v>
      </c>
      <c r="B393" s="31" t="s">
        <v>433</v>
      </c>
      <c r="C393" s="32" t="s">
        <v>959</v>
      </c>
      <c r="D393" s="33">
        <v>624580</v>
      </c>
      <c r="E393" s="34">
        <v>181791.98</v>
      </c>
      <c r="F393" s="35">
        <f t="shared" si="6"/>
        <v>442788.02</v>
      </c>
    </row>
    <row r="394" spans="1:6" ht="41.25">
      <c r="A394" s="30" t="s">
        <v>960</v>
      </c>
      <c r="B394" s="31" t="s">
        <v>433</v>
      </c>
      <c r="C394" s="32" t="s">
        <v>961</v>
      </c>
      <c r="D394" s="33">
        <v>21268700</v>
      </c>
      <c r="E394" s="34">
        <v>6784679.44</v>
      </c>
      <c r="F394" s="35">
        <f t="shared" si="6"/>
        <v>14484020.559999999</v>
      </c>
    </row>
    <row r="395" spans="1:6" ht="27">
      <c r="A395" s="30" t="s">
        <v>444</v>
      </c>
      <c r="B395" s="31" t="s">
        <v>433</v>
      </c>
      <c r="C395" s="32" t="s">
        <v>962</v>
      </c>
      <c r="D395" s="33">
        <v>14532900</v>
      </c>
      <c r="E395" s="34">
        <v>4810556.66</v>
      </c>
      <c r="F395" s="35">
        <f t="shared" si="6"/>
        <v>9722343.34</v>
      </c>
    </row>
    <row r="396" spans="1:6" ht="41.25">
      <c r="A396" s="30" t="s">
        <v>446</v>
      </c>
      <c r="B396" s="31" t="s">
        <v>433</v>
      </c>
      <c r="C396" s="32" t="s">
        <v>963</v>
      </c>
      <c r="D396" s="33">
        <v>800</v>
      </c>
      <c r="E396" s="34" t="s">
        <v>42</v>
      </c>
      <c r="F396" s="35">
        <f t="shared" si="6"/>
        <v>800</v>
      </c>
    </row>
    <row r="397" spans="1:6" ht="54.75">
      <c r="A397" s="30" t="s">
        <v>448</v>
      </c>
      <c r="B397" s="31" t="s">
        <v>433</v>
      </c>
      <c r="C397" s="32" t="s">
        <v>964</v>
      </c>
      <c r="D397" s="33">
        <v>4388900</v>
      </c>
      <c r="E397" s="34">
        <v>1440426.84</v>
      </c>
      <c r="F397" s="35">
        <f t="shared" si="6"/>
        <v>2948473.16</v>
      </c>
    </row>
    <row r="398" spans="1:6" ht="27">
      <c r="A398" s="30" t="s">
        <v>450</v>
      </c>
      <c r="B398" s="31" t="s">
        <v>433</v>
      </c>
      <c r="C398" s="32" t="s">
        <v>965</v>
      </c>
      <c r="D398" s="33">
        <v>590500</v>
      </c>
      <c r="E398" s="34">
        <v>115266.56</v>
      </c>
      <c r="F398" s="35">
        <f t="shared" si="6"/>
        <v>475233.44</v>
      </c>
    </row>
    <row r="399" spans="1:6" ht="13.5">
      <c r="A399" s="30" t="s">
        <v>452</v>
      </c>
      <c r="B399" s="31" t="s">
        <v>433</v>
      </c>
      <c r="C399" s="32" t="s">
        <v>966</v>
      </c>
      <c r="D399" s="33">
        <v>1082258.2</v>
      </c>
      <c r="E399" s="34">
        <v>171135.44</v>
      </c>
      <c r="F399" s="35">
        <f t="shared" si="6"/>
        <v>911122.76</v>
      </c>
    </row>
    <row r="400" spans="1:6" ht="13.5">
      <c r="A400" s="30" t="s">
        <v>647</v>
      </c>
      <c r="B400" s="31" t="s">
        <v>433</v>
      </c>
      <c r="C400" s="32" t="s">
        <v>967</v>
      </c>
      <c r="D400" s="33">
        <v>633341.8</v>
      </c>
      <c r="E400" s="34">
        <v>247293.94</v>
      </c>
      <c r="F400" s="35">
        <f t="shared" si="6"/>
        <v>386047.86000000004</v>
      </c>
    </row>
    <row r="401" spans="1:6" ht="27">
      <c r="A401" s="30" t="s">
        <v>649</v>
      </c>
      <c r="B401" s="31" t="s">
        <v>433</v>
      </c>
      <c r="C401" s="32" t="s">
        <v>968</v>
      </c>
      <c r="D401" s="33">
        <v>40000</v>
      </c>
      <c r="E401" s="34" t="s">
        <v>42</v>
      </c>
      <c r="F401" s="35">
        <f t="shared" si="6"/>
        <v>40000</v>
      </c>
    </row>
    <row r="402" spans="1:6" ht="27">
      <c r="A402" s="30" t="s">
        <v>969</v>
      </c>
      <c r="B402" s="31" t="s">
        <v>433</v>
      </c>
      <c r="C402" s="32" t="s">
        <v>970</v>
      </c>
      <c r="D402" s="33">
        <v>3545700</v>
      </c>
      <c r="E402" s="34">
        <v>1054817.27</v>
      </c>
      <c r="F402" s="35">
        <f t="shared" si="6"/>
        <v>2490882.73</v>
      </c>
    </row>
    <row r="403" spans="1:6" ht="27">
      <c r="A403" s="30" t="s">
        <v>444</v>
      </c>
      <c r="B403" s="31" t="s">
        <v>433</v>
      </c>
      <c r="C403" s="32" t="s">
        <v>971</v>
      </c>
      <c r="D403" s="33">
        <v>2266200</v>
      </c>
      <c r="E403" s="34">
        <v>665839.65</v>
      </c>
      <c r="F403" s="35">
        <f t="shared" si="6"/>
        <v>1600360.35</v>
      </c>
    </row>
    <row r="404" spans="1:6" ht="41.25">
      <c r="A404" s="30" t="s">
        <v>446</v>
      </c>
      <c r="B404" s="31" t="s">
        <v>433</v>
      </c>
      <c r="C404" s="32" t="s">
        <v>972</v>
      </c>
      <c r="D404" s="33">
        <v>800</v>
      </c>
      <c r="E404" s="34" t="s">
        <v>42</v>
      </c>
      <c r="F404" s="35">
        <f t="shared" si="6"/>
        <v>800</v>
      </c>
    </row>
    <row r="405" spans="1:6" ht="54.75">
      <c r="A405" s="30" t="s">
        <v>448</v>
      </c>
      <c r="B405" s="31" t="s">
        <v>433</v>
      </c>
      <c r="C405" s="32" t="s">
        <v>973</v>
      </c>
      <c r="D405" s="33">
        <v>684500</v>
      </c>
      <c r="E405" s="34">
        <v>199193.84</v>
      </c>
      <c r="F405" s="35">
        <f t="shared" si="6"/>
        <v>485306.16000000003</v>
      </c>
    </row>
    <row r="406" spans="1:6" ht="27">
      <c r="A406" s="30" t="s">
        <v>450</v>
      </c>
      <c r="B406" s="31" t="s">
        <v>433</v>
      </c>
      <c r="C406" s="32" t="s">
        <v>974</v>
      </c>
      <c r="D406" s="33">
        <v>95100</v>
      </c>
      <c r="E406" s="34">
        <v>21605.19</v>
      </c>
      <c r="F406" s="35">
        <f t="shared" si="6"/>
        <v>73494.81</v>
      </c>
    </row>
    <row r="407" spans="1:6" ht="13.5">
      <c r="A407" s="30" t="s">
        <v>452</v>
      </c>
      <c r="B407" s="31" t="s">
        <v>433</v>
      </c>
      <c r="C407" s="32" t="s">
        <v>975</v>
      </c>
      <c r="D407" s="33">
        <v>417300.1</v>
      </c>
      <c r="E407" s="34">
        <v>148742.99</v>
      </c>
      <c r="F407" s="35">
        <f t="shared" si="6"/>
        <v>268557.11</v>
      </c>
    </row>
    <row r="408" spans="1:6" ht="13.5">
      <c r="A408" s="30" t="s">
        <v>647</v>
      </c>
      <c r="B408" s="31" t="s">
        <v>433</v>
      </c>
      <c r="C408" s="32" t="s">
        <v>976</v>
      </c>
      <c r="D408" s="33">
        <v>81799.9</v>
      </c>
      <c r="E408" s="34">
        <v>19435.6</v>
      </c>
      <c r="F408" s="35">
        <f t="shared" si="6"/>
        <v>62364.299999999996</v>
      </c>
    </row>
    <row r="409" spans="1:6" ht="96">
      <c r="A409" s="30" t="s">
        <v>892</v>
      </c>
      <c r="B409" s="31" t="s">
        <v>433</v>
      </c>
      <c r="C409" s="32" t="s">
        <v>977</v>
      </c>
      <c r="D409" s="33">
        <v>196000</v>
      </c>
      <c r="E409" s="34">
        <v>52109</v>
      </c>
      <c r="F409" s="35">
        <f t="shared" si="6"/>
        <v>143891</v>
      </c>
    </row>
    <row r="410" spans="1:6" ht="13.5">
      <c r="A410" s="30" t="s">
        <v>452</v>
      </c>
      <c r="B410" s="31" t="s">
        <v>433</v>
      </c>
      <c r="C410" s="32" t="s">
        <v>978</v>
      </c>
      <c r="D410" s="33">
        <v>196000</v>
      </c>
      <c r="E410" s="34">
        <v>52109</v>
      </c>
      <c r="F410" s="35">
        <f t="shared" si="6"/>
        <v>143891</v>
      </c>
    </row>
    <row r="411" spans="1:6" ht="41.25">
      <c r="A411" s="30" t="s">
        <v>896</v>
      </c>
      <c r="B411" s="31" t="s">
        <v>433</v>
      </c>
      <c r="C411" s="32" t="s">
        <v>979</v>
      </c>
      <c r="D411" s="33">
        <v>4016600</v>
      </c>
      <c r="E411" s="34">
        <v>1224906.18</v>
      </c>
      <c r="F411" s="35">
        <f t="shared" si="6"/>
        <v>2791693.8200000003</v>
      </c>
    </row>
    <row r="412" spans="1:6" ht="27">
      <c r="A412" s="30" t="s">
        <v>444</v>
      </c>
      <c r="B412" s="31" t="s">
        <v>433</v>
      </c>
      <c r="C412" s="32" t="s">
        <v>980</v>
      </c>
      <c r="D412" s="33">
        <v>2741700</v>
      </c>
      <c r="E412" s="34">
        <v>859670.01</v>
      </c>
      <c r="F412" s="35">
        <f t="shared" si="6"/>
        <v>1882029.99</v>
      </c>
    </row>
    <row r="413" spans="1:6" ht="54.75">
      <c r="A413" s="30" t="s">
        <v>448</v>
      </c>
      <c r="B413" s="31" t="s">
        <v>433</v>
      </c>
      <c r="C413" s="32" t="s">
        <v>981</v>
      </c>
      <c r="D413" s="33">
        <v>828000</v>
      </c>
      <c r="E413" s="34">
        <v>256863.19</v>
      </c>
      <c r="F413" s="35">
        <f t="shared" si="6"/>
        <v>571136.81</v>
      </c>
    </row>
    <row r="414" spans="1:6" ht="27">
      <c r="A414" s="30" t="s">
        <v>450</v>
      </c>
      <c r="B414" s="31" t="s">
        <v>433</v>
      </c>
      <c r="C414" s="32" t="s">
        <v>982</v>
      </c>
      <c r="D414" s="33">
        <v>148800</v>
      </c>
      <c r="E414" s="34">
        <v>37500.11</v>
      </c>
      <c r="F414" s="35">
        <f t="shared" si="6"/>
        <v>111299.89</v>
      </c>
    </row>
    <row r="415" spans="1:6" ht="13.5">
      <c r="A415" s="30" t="s">
        <v>452</v>
      </c>
      <c r="B415" s="31" t="s">
        <v>433</v>
      </c>
      <c r="C415" s="32" t="s">
        <v>983</v>
      </c>
      <c r="D415" s="33">
        <v>203341.7</v>
      </c>
      <c r="E415" s="34">
        <v>56454.03</v>
      </c>
      <c r="F415" s="35">
        <f t="shared" si="6"/>
        <v>146887.67</v>
      </c>
    </row>
    <row r="416" spans="1:6" ht="13.5">
      <c r="A416" s="30" t="s">
        <v>647</v>
      </c>
      <c r="B416" s="31" t="s">
        <v>433</v>
      </c>
      <c r="C416" s="32" t="s">
        <v>984</v>
      </c>
      <c r="D416" s="33">
        <v>94758.3</v>
      </c>
      <c r="E416" s="34">
        <v>14418.84</v>
      </c>
      <c r="F416" s="35">
        <f t="shared" si="6"/>
        <v>80339.46</v>
      </c>
    </row>
    <row r="417" spans="1:6" ht="54.75">
      <c r="A417" s="30" t="s">
        <v>985</v>
      </c>
      <c r="B417" s="31" t="s">
        <v>433</v>
      </c>
      <c r="C417" s="32" t="s">
        <v>986</v>
      </c>
      <c r="D417" s="33">
        <v>67300</v>
      </c>
      <c r="E417" s="34" t="s">
        <v>42</v>
      </c>
      <c r="F417" s="35">
        <f t="shared" si="6"/>
        <v>67300</v>
      </c>
    </row>
    <row r="418" spans="1:6" ht="13.5">
      <c r="A418" s="30" t="s">
        <v>452</v>
      </c>
      <c r="B418" s="31" t="s">
        <v>433</v>
      </c>
      <c r="C418" s="32" t="s">
        <v>987</v>
      </c>
      <c r="D418" s="33">
        <v>67300</v>
      </c>
      <c r="E418" s="34" t="s">
        <v>42</v>
      </c>
      <c r="F418" s="35">
        <f t="shared" si="6"/>
        <v>67300</v>
      </c>
    </row>
    <row r="419" spans="1:6" ht="54.75">
      <c r="A419" s="30" t="s">
        <v>912</v>
      </c>
      <c r="B419" s="31" t="s">
        <v>433</v>
      </c>
      <c r="C419" s="32" t="s">
        <v>988</v>
      </c>
      <c r="D419" s="33">
        <v>420000</v>
      </c>
      <c r="E419" s="34">
        <v>134815.07</v>
      </c>
      <c r="F419" s="35">
        <f t="shared" si="6"/>
        <v>285184.93</v>
      </c>
    </row>
    <row r="420" spans="1:6" ht="27">
      <c r="A420" s="30" t="s">
        <v>450</v>
      </c>
      <c r="B420" s="31" t="s">
        <v>433</v>
      </c>
      <c r="C420" s="32" t="s">
        <v>989</v>
      </c>
      <c r="D420" s="33">
        <v>115000</v>
      </c>
      <c r="E420" s="34">
        <v>55655.41</v>
      </c>
      <c r="F420" s="35">
        <f t="shared" si="6"/>
        <v>59344.59</v>
      </c>
    </row>
    <row r="421" spans="1:6" ht="13.5">
      <c r="A421" s="30" t="s">
        <v>452</v>
      </c>
      <c r="B421" s="31" t="s">
        <v>433</v>
      </c>
      <c r="C421" s="32" t="s">
        <v>990</v>
      </c>
      <c r="D421" s="33">
        <v>305000</v>
      </c>
      <c r="E421" s="34">
        <v>79159.66</v>
      </c>
      <c r="F421" s="35">
        <f t="shared" si="6"/>
        <v>225840.34</v>
      </c>
    </row>
    <row r="422" spans="1:6" ht="41.25">
      <c r="A422" s="30" t="s">
        <v>920</v>
      </c>
      <c r="B422" s="31" t="s">
        <v>433</v>
      </c>
      <c r="C422" s="32" t="s">
        <v>991</v>
      </c>
      <c r="D422" s="33">
        <v>461000</v>
      </c>
      <c r="E422" s="34">
        <v>176684.67</v>
      </c>
      <c r="F422" s="35">
        <f t="shared" si="6"/>
        <v>284315.32999999996</v>
      </c>
    </row>
    <row r="423" spans="1:6" ht="27">
      <c r="A423" s="30" t="s">
        <v>450</v>
      </c>
      <c r="B423" s="31" t="s">
        <v>433</v>
      </c>
      <c r="C423" s="32" t="s">
        <v>992</v>
      </c>
      <c r="D423" s="33">
        <v>150000</v>
      </c>
      <c r="E423" s="34">
        <v>68671.26</v>
      </c>
      <c r="F423" s="35">
        <f t="shared" si="6"/>
        <v>81328.74</v>
      </c>
    </row>
    <row r="424" spans="1:6" ht="13.5">
      <c r="A424" s="30" t="s">
        <v>452</v>
      </c>
      <c r="B424" s="31" t="s">
        <v>433</v>
      </c>
      <c r="C424" s="32" t="s">
        <v>993</v>
      </c>
      <c r="D424" s="33">
        <v>311000</v>
      </c>
      <c r="E424" s="34">
        <v>108013.41</v>
      </c>
      <c r="F424" s="35">
        <f t="shared" si="6"/>
        <v>202986.59</v>
      </c>
    </row>
    <row r="425" spans="1:6" ht="41.25">
      <c r="A425" s="30" t="s">
        <v>960</v>
      </c>
      <c r="B425" s="31" t="s">
        <v>433</v>
      </c>
      <c r="C425" s="32" t="s">
        <v>994</v>
      </c>
      <c r="D425" s="33">
        <v>21290</v>
      </c>
      <c r="E425" s="34" t="s">
        <v>42</v>
      </c>
      <c r="F425" s="35">
        <f t="shared" si="6"/>
        <v>21290</v>
      </c>
    </row>
    <row r="426" spans="1:6" ht="27">
      <c r="A426" s="30" t="s">
        <v>444</v>
      </c>
      <c r="B426" s="31" t="s">
        <v>433</v>
      </c>
      <c r="C426" s="32" t="s">
        <v>995</v>
      </c>
      <c r="D426" s="33">
        <v>16352</v>
      </c>
      <c r="E426" s="34" t="s">
        <v>42</v>
      </c>
      <c r="F426" s="35">
        <f t="shared" si="6"/>
        <v>16352</v>
      </c>
    </row>
    <row r="427" spans="1:6" ht="54.75">
      <c r="A427" s="30" t="s">
        <v>448</v>
      </c>
      <c r="B427" s="31" t="s">
        <v>433</v>
      </c>
      <c r="C427" s="32" t="s">
        <v>996</v>
      </c>
      <c r="D427" s="33">
        <v>4938</v>
      </c>
      <c r="E427" s="34" t="s">
        <v>42</v>
      </c>
      <c r="F427" s="35">
        <f t="shared" si="6"/>
        <v>4938</v>
      </c>
    </row>
    <row r="428" spans="1:6" ht="54.75">
      <c r="A428" s="30" t="s">
        <v>997</v>
      </c>
      <c r="B428" s="31" t="s">
        <v>433</v>
      </c>
      <c r="C428" s="32" t="s">
        <v>998</v>
      </c>
      <c r="D428" s="33">
        <v>4870000</v>
      </c>
      <c r="E428" s="34">
        <v>956595.18</v>
      </c>
      <c r="F428" s="35">
        <f t="shared" si="6"/>
        <v>3913404.82</v>
      </c>
    </row>
    <row r="429" spans="1:6" ht="27">
      <c r="A429" s="30" t="s">
        <v>577</v>
      </c>
      <c r="B429" s="31" t="s">
        <v>433</v>
      </c>
      <c r="C429" s="32" t="s">
        <v>999</v>
      </c>
      <c r="D429" s="33">
        <v>4870000</v>
      </c>
      <c r="E429" s="34">
        <v>956595.18</v>
      </c>
      <c r="F429" s="35">
        <f t="shared" si="6"/>
        <v>3913404.82</v>
      </c>
    </row>
    <row r="430" spans="1:6" ht="41.25">
      <c r="A430" s="30" t="s">
        <v>1000</v>
      </c>
      <c r="B430" s="31" t="s">
        <v>433</v>
      </c>
      <c r="C430" s="32" t="s">
        <v>1001</v>
      </c>
      <c r="D430" s="33">
        <v>4870000</v>
      </c>
      <c r="E430" s="34">
        <v>956595.18</v>
      </c>
      <c r="F430" s="35">
        <f t="shared" si="6"/>
        <v>3913404.82</v>
      </c>
    </row>
    <row r="431" spans="1:6" ht="54.75">
      <c r="A431" s="18" t="s">
        <v>1002</v>
      </c>
      <c r="B431" s="19" t="s">
        <v>433</v>
      </c>
      <c r="C431" s="20" t="s">
        <v>1003</v>
      </c>
      <c r="D431" s="21">
        <v>27519928</v>
      </c>
      <c r="E431" s="22">
        <v>7986465.76</v>
      </c>
      <c r="F431" s="23">
        <f t="shared" si="6"/>
        <v>19533462.240000002</v>
      </c>
    </row>
    <row r="432" spans="1:6" ht="27">
      <c r="A432" s="30" t="s">
        <v>1004</v>
      </c>
      <c r="B432" s="31" t="s">
        <v>433</v>
      </c>
      <c r="C432" s="32" t="s">
        <v>1005</v>
      </c>
      <c r="D432" s="33">
        <v>27519928</v>
      </c>
      <c r="E432" s="34">
        <v>7986465.76</v>
      </c>
      <c r="F432" s="35">
        <f t="shared" si="6"/>
        <v>19533462.240000002</v>
      </c>
    </row>
    <row r="433" spans="1:6" ht="13.5">
      <c r="A433" s="18" t="s">
        <v>1006</v>
      </c>
      <c r="B433" s="19" t="s">
        <v>433</v>
      </c>
      <c r="C433" s="20" t="s">
        <v>1007</v>
      </c>
      <c r="D433" s="21">
        <v>8149235</v>
      </c>
      <c r="E433" s="22">
        <v>2058009.41</v>
      </c>
      <c r="F433" s="23">
        <f t="shared" si="6"/>
        <v>6091225.59</v>
      </c>
    </row>
    <row r="434" spans="1:6" ht="41.25">
      <c r="A434" s="30" t="s">
        <v>640</v>
      </c>
      <c r="B434" s="31" t="s">
        <v>433</v>
      </c>
      <c r="C434" s="32" t="s">
        <v>1008</v>
      </c>
      <c r="D434" s="33">
        <v>8149235</v>
      </c>
      <c r="E434" s="34">
        <v>2058009.41</v>
      </c>
      <c r="F434" s="35">
        <f t="shared" si="6"/>
        <v>6091225.59</v>
      </c>
    </row>
    <row r="435" spans="1:6" ht="27">
      <c r="A435" s="30" t="s">
        <v>444</v>
      </c>
      <c r="B435" s="31" t="s">
        <v>433</v>
      </c>
      <c r="C435" s="32" t="s">
        <v>1009</v>
      </c>
      <c r="D435" s="33">
        <v>3876536</v>
      </c>
      <c r="E435" s="34">
        <v>1085415.82</v>
      </c>
      <c r="F435" s="35">
        <f t="shared" si="6"/>
        <v>2791120.1799999997</v>
      </c>
    </row>
    <row r="436" spans="1:6" ht="54.75">
      <c r="A436" s="30" t="s">
        <v>448</v>
      </c>
      <c r="B436" s="31" t="s">
        <v>433</v>
      </c>
      <c r="C436" s="32" t="s">
        <v>1010</v>
      </c>
      <c r="D436" s="33">
        <v>1170714</v>
      </c>
      <c r="E436" s="34">
        <v>326976.71</v>
      </c>
      <c r="F436" s="35">
        <f t="shared" si="6"/>
        <v>843737.29</v>
      </c>
    </row>
    <row r="437" spans="1:6" ht="27">
      <c r="A437" s="30" t="s">
        <v>450</v>
      </c>
      <c r="B437" s="31" t="s">
        <v>433</v>
      </c>
      <c r="C437" s="32" t="s">
        <v>1011</v>
      </c>
      <c r="D437" s="33">
        <v>1774332</v>
      </c>
      <c r="E437" s="34">
        <v>345540.05</v>
      </c>
      <c r="F437" s="35">
        <f t="shared" si="6"/>
        <v>1428791.95</v>
      </c>
    </row>
    <row r="438" spans="1:6" ht="13.5">
      <c r="A438" s="30" t="s">
        <v>452</v>
      </c>
      <c r="B438" s="31" t="s">
        <v>433</v>
      </c>
      <c r="C438" s="32" t="s">
        <v>1012</v>
      </c>
      <c r="D438" s="33">
        <v>832165</v>
      </c>
      <c r="E438" s="34">
        <v>83844.8</v>
      </c>
      <c r="F438" s="35">
        <f t="shared" si="6"/>
        <v>748320.2</v>
      </c>
    </row>
    <row r="439" spans="1:6" ht="13.5">
      <c r="A439" s="30" t="s">
        <v>647</v>
      </c>
      <c r="B439" s="31" t="s">
        <v>433</v>
      </c>
      <c r="C439" s="32" t="s">
        <v>1013</v>
      </c>
      <c r="D439" s="33">
        <v>257600</v>
      </c>
      <c r="E439" s="34">
        <v>98231.03</v>
      </c>
      <c r="F439" s="35">
        <f t="shared" si="6"/>
        <v>159368.97</v>
      </c>
    </row>
    <row r="440" spans="1:6" ht="27">
      <c r="A440" s="30" t="s">
        <v>649</v>
      </c>
      <c r="B440" s="31" t="s">
        <v>433</v>
      </c>
      <c r="C440" s="32" t="s">
        <v>1014</v>
      </c>
      <c r="D440" s="33">
        <v>237397</v>
      </c>
      <c r="E440" s="34">
        <v>117695</v>
      </c>
      <c r="F440" s="35">
        <f t="shared" si="6"/>
        <v>119702</v>
      </c>
    </row>
    <row r="441" spans="1:6" ht="13.5">
      <c r="A441" s="30" t="s">
        <v>651</v>
      </c>
      <c r="B441" s="31" t="s">
        <v>433</v>
      </c>
      <c r="C441" s="32" t="s">
        <v>1015</v>
      </c>
      <c r="D441" s="33">
        <v>491</v>
      </c>
      <c r="E441" s="34">
        <v>306</v>
      </c>
      <c r="F441" s="35">
        <f t="shared" si="6"/>
        <v>185</v>
      </c>
    </row>
    <row r="442" spans="1:6" ht="54.75">
      <c r="A442" s="18" t="s">
        <v>1016</v>
      </c>
      <c r="B442" s="19" t="s">
        <v>433</v>
      </c>
      <c r="C442" s="20" t="s">
        <v>1017</v>
      </c>
      <c r="D442" s="21">
        <v>19370693</v>
      </c>
      <c r="E442" s="22">
        <v>5928456.35</v>
      </c>
      <c r="F442" s="23">
        <f t="shared" si="6"/>
        <v>13442236.65</v>
      </c>
    </row>
    <row r="443" spans="1:6" ht="69">
      <c r="A443" s="30" t="s">
        <v>1018</v>
      </c>
      <c r="B443" s="31" t="s">
        <v>433</v>
      </c>
      <c r="C443" s="32" t="s">
        <v>1019</v>
      </c>
      <c r="D443" s="33">
        <v>18820693</v>
      </c>
      <c r="E443" s="34">
        <v>5845651.85</v>
      </c>
      <c r="F443" s="35">
        <f t="shared" si="6"/>
        <v>12975041.15</v>
      </c>
    </row>
    <row r="444" spans="1:6" ht="13.5">
      <c r="A444" s="30" t="s">
        <v>1020</v>
      </c>
      <c r="B444" s="31" t="s">
        <v>433</v>
      </c>
      <c r="C444" s="32" t="s">
        <v>1021</v>
      </c>
      <c r="D444" s="33">
        <v>1600000</v>
      </c>
      <c r="E444" s="34">
        <v>227039.91</v>
      </c>
      <c r="F444" s="35">
        <f t="shared" si="6"/>
        <v>1372960.09</v>
      </c>
    </row>
    <row r="445" spans="1:6" ht="13.5">
      <c r="A445" s="30" t="s">
        <v>704</v>
      </c>
      <c r="B445" s="31" t="s">
        <v>433</v>
      </c>
      <c r="C445" s="32" t="s">
        <v>1022</v>
      </c>
      <c r="D445" s="33">
        <v>368664</v>
      </c>
      <c r="E445" s="34">
        <v>120000</v>
      </c>
      <c r="F445" s="35">
        <f t="shared" si="6"/>
        <v>248664</v>
      </c>
    </row>
    <row r="446" spans="1:6" ht="54.75">
      <c r="A446" s="30" t="s">
        <v>706</v>
      </c>
      <c r="B446" s="31" t="s">
        <v>433</v>
      </c>
      <c r="C446" s="32" t="s">
        <v>1023</v>
      </c>
      <c r="D446" s="33">
        <v>111336</v>
      </c>
      <c r="E446" s="34">
        <v>36240</v>
      </c>
      <c r="F446" s="35">
        <f t="shared" si="6"/>
        <v>75096</v>
      </c>
    </row>
    <row r="447" spans="1:6" ht="27">
      <c r="A447" s="30" t="s">
        <v>450</v>
      </c>
      <c r="B447" s="31" t="s">
        <v>433</v>
      </c>
      <c r="C447" s="32" t="s">
        <v>1024</v>
      </c>
      <c r="D447" s="33">
        <v>88912</v>
      </c>
      <c r="E447" s="34">
        <v>2600</v>
      </c>
      <c r="F447" s="35">
        <f t="shared" si="6"/>
        <v>86312</v>
      </c>
    </row>
    <row r="448" spans="1:6" ht="13.5">
      <c r="A448" s="30" t="s">
        <v>452</v>
      </c>
      <c r="B448" s="31" t="s">
        <v>433</v>
      </c>
      <c r="C448" s="32" t="s">
        <v>1025</v>
      </c>
      <c r="D448" s="33">
        <v>1031088</v>
      </c>
      <c r="E448" s="34">
        <v>68199.91</v>
      </c>
      <c r="F448" s="35">
        <f t="shared" si="6"/>
        <v>962888.09</v>
      </c>
    </row>
    <row r="449" spans="1:6" ht="13.5">
      <c r="A449" s="30" t="s">
        <v>1020</v>
      </c>
      <c r="B449" s="31" t="s">
        <v>433</v>
      </c>
      <c r="C449" s="32" t="s">
        <v>1026</v>
      </c>
      <c r="D449" s="33">
        <v>17220693</v>
      </c>
      <c r="E449" s="34">
        <v>5618611.94</v>
      </c>
      <c r="F449" s="35">
        <f t="shared" si="6"/>
        <v>11602081.059999999</v>
      </c>
    </row>
    <row r="450" spans="1:6" ht="13.5">
      <c r="A450" s="30" t="s">
        <v>704</v>
      </c>
      <c r="B450" s="31" t="s">
        <v>433</v>
      </c>
      <c r="C450" s="32" t="s">
        <v>1027</v>
      </c>
      <c r="D450" s="33">
        <v>11448000</v>
      </c>
      <c r="E450" s="34">
        <v>4015773.01</v>
      </c>
      <c r="F450" s="35">
        <f t="shared" si="6"/>
        <v>7432226.99</v>
      </c>
    </row>
    <row r="451" spans="1:6" ht="27">
      <c r="A451" s="30" t="s">
        <v>717</v>
      </c>
      <c r="B451" s="31" t="s">
        <v>433</v>
      </c>
      <c r="C451" s="32" t="s">
        <v>1028</v>
      </c>
      <c r="D451" s="33">
        <v>285360</v>
      </c>
      <c r="E451" s="34">
        <v>78787.56</v>
      </c>
      <c r="F451" s="35">
        <f aca="true" t="shared" si="7" ref="F451:F513">IF(OR(D451="-",IF(E451="-",0,E451)&gt;=IF(D451="-",0,D451)),"-",IF(D451="-",0,D451)-IF(E451="-",0,E451))</f>
        <v>206572.44</v>
      </c>
    </row>
    <row r="452" spans="1:6" ht="54.75">
      <c r="A452" s="30" t="s">
        <v>706</v>
      </c>
      <c r="B452" s="31" t="s">
        <v>433</v>
      </c>
      <c r="C452" s="32" t="s">
        <v>1029</v>
      </c>
      <c r="D452" s="33">
        <v>3457300</v>
      </c>
      <c r="E452" s="34">
        <v>1208148.45</v>
      </c>
      <c r="F452" s="35">
        <f t="shared" si="7"/>
        <v>2249151.55</v>
      </c>
    </row>
    <row r="453" spans="1:6" ht="27">
      <c r="A453" s="30" t="s">
        <v>450</v>
      </c>
      <c r="B453" s="31" t="s">
        <v>433</v>
      </c>
      <c r="C453" s="32" t="s">
        <v>1030</v>
      </c>
      <c r="D453" s="33">
        <v>163179</v>
      </c>
      <c r="E453" s="34">
        <v>16888.52</v>
      </c>
      <c r="F453" s="35">
        <f t="shared" si="7"/>
        <v>146290.48</v>
      </c>
    </row>
    <row r="454" spans="1:6" ht="13.5">
      <c r="A454" s="30" t="s">
        <v>452</v>
      </c>
      <c r="B454" s="31" t="s">
        <v>433</v>
      </c>
      <c r="C454" s="32" t="s">
        <v>1031</v>
      </c>
      <c r="D454" s="33">
        <v>1296788</v>
      </c>
      <c r="E454" s="34">
        <v>44316.28</v>
      </c>
      <c r="F454" s="35">
        <f t="shared" si="7"/>
        <v>1252471.72</v>
      </c>
    </row>
    <row r="455" spans="1:6" ht="13.5">
      <c r="A455" s="30" t="s">
        <v>647</v>
      </c>
      <c r="B455" s="31" t="s">
        <v>433</v>
      </c>
      <c r="C455" s="32" t="s">
        <v>1032</v>
      </c>
      <c r="D455" s="33">
        <v>286000</v>
      </c>
      <c r="E455" s="34">
        <v>106975.12</v>
      </c>
      <c r="F455" s="35">
        <f t="shared" si="7"/>
        <v>179024.88</v>
      </c>
    </row>
    <row r="456" spans="1:6" ht="27">
      <c r="A456" s="30" t="s">
        <v>649</v>
      </c>
      <c r="B456" s="31" t="s">
        <v>433</v>
      </c>
      <c r="C456" s="32" t="s">
        <v>1033</v>
      </c>
      <c r="D456" s="33">
        <v>247502</v>
      </c>
      <c r="E456" s="34">
        <v>129442</v>
      </c>
      <c r="F456" s="35">
        <f t="shared" si="7"/>
        <v>118060</v>
      </c>
    </row>
    <row r="457" spans="1:6" ht="13.5">
      <c r="A457" s="30" t="s">
        <v>651</v>
      </c>
      <c r="B457" s="31" t="s">
        <v>433</v>
      </c>
      <c r="C457" s="32" t="s">
        <v>1034</v>
      </c>
      <c r="D457" s="33">
        <v>36564</v>
      </c>
      <c r="E457" s="34">
        <v>18281</v>
      </c>
      <c r="F457" s="35">
        <f t="shared" si="7"/>
        <v>18283</v>
      </c>
    </row>
    <row r="458" spans="1:6" ht="54.75">
      <c r="A458" s="30" t="s">
        <v>1035</v>
      </c>
      <c r="B458" s="31" t="s">
        <v>433</v>
      </c>
      <c r="C458" s="32" t="s">
        <v>1036</v>
      </c>
      <c r="D458" s="33">
        <v>350000</v>
      </c>
      <c r="E458" s="34">
        <v>82804.5</v>
      </c>
      <c r="F458" s="35">
        <f t="shared" si="7"/>
        <v>267195.5</v>
      </c>
    </row>
    <row r="459" spans="1:6" ht="27">
      <c r="A459" s="30" t="s">
        <v>577</v>
      </c>
      <c r="B459" s="31" t="s">
        <v>433</v>
      </c>
      <c r="C459" s="32" t="s">
        <v>1037</v>
      </c>
      <c r="D459" s="33">
        <v>350000</v>
      </c>
      <c r="E459" s="34">
        <v>82804.5</v>
      </c>
      <c r="F459" s="35">
        <f t="shared" si="7"/>
        <v>267195.5</v>
      </c>
    </row>
    <row r="460" spans="1:6" ht="27">
      <c r="A460" s="30" t="s">
        <v>450</v>
      </c>
      <c r="B460" s="31" t="s">
        <v>433</v>
      </c>
      <c r="C460" s="32" t="s">
        <v>1038</v>
      </c>
      <c r="D460" s="33">
        <v>350000</v>
      </c>
      <c r="E460" s="34">
        <v>82804.5</v>
      </c>
      <c r="F460" s="35">
        <f t="shared" si="7"/>
        <v>267195.5</v>
      </c>
    </row>
    <row r="461" spans="1:6" ht="69">
      <c r="A461" s="30" t="s">
        <v>575</v>
      </c>
      <c r="B461" s="31" t="s">
        <v>433</v>
      </c>
      <c r="C461" s="32" t="s">
        <v>1039</v>
      </c>
      <c r="D461" s="33">
        <v>200000</v>
      </c>
      <c r="E461" s="34" t="s">
        <v>42</v>
      </c>
      <c r="F461" s="35">
        <f t="shared" si="7"/>
        <v>200000</v>
      </c>
    </row>
    <row r="462" spans="1:6" ht="27">
      <c r="A462" s="30" t="s">
        <v>577</v>
      </c>
      <c r="B462" s="31" t="s">
        <v>433</v>
      </c>
      <c r="C462" s="32" t="s">
        <v>1040</v>
      </c>
      <c r="D462" s="33">
        <v>200000</v>
      </c>
      <c r="E462" s="34" t="s">
        <v>42</v>
      </c>
      <c r="F462" s="35">
        <f t="shared" si="7"/>
        <v>200000</v>
      </c>
    </row>
    <row r="463" spans="1:6" ht="13.5">
      <c r="A463" s="30" t="s">
        <v>452</v>
      </c>
      <c r="B463" s="31" t="s">
        <v>433</v>
      </c>
      <c r="C463" s="32" t="s">
        <v>1041</v>
      </c>
      <c r="D463" s="33">
        <v>200000</v>
      </c>
      <c r="E463" s="34" t="s">
        <v>42</v>
      </c>
      <c r="F463" s="35">
        <f t="shared" si="7"/>
        <v>200000</v>
      </c>
    </row>
    <row r="464" spans="1:6" ht="41.25">
      <c r="A464" s="18" t="s">
        <v>1042</v>
      </c>
      <c r="B464" s="19" t="s">
        <v>433</v>
      </c>
      <c r="C464" s="20" t="s">
        <v>1043</v>
      </c>
      <c r="D464" s="21">
        <v>13383675</v>
      </c>
      <c r="E464" s="22">
        <v>3371072.55</v>
      </c>
      <c r="F464" s="23">
        <f t="shared" si="7"/>
        <v>10012602.45</v>
      </c>
    </row>
    <row r="465" spans="1:6" ht="13.5">
      <c r="A465" s="30" t="s">
        <v>1044</v>
      </c>
      <c r="B465" s="31" t="s">
        <v>433</v>
      </c>
      <c r="C465" s="32" t="s">
        <v>1045</v>
      </c>
      <c r="D465" s="33">
        <v>13383675</v>
      </c>
      <c r="E465" s="34">
        <v>3371072.55</v>
      </c>
      <c r="F465" s="35">
        <f t="shared" si="7"/>
        <v>10012602.45</v>
      </c>
    </row>
    <row r="466" spans="1:6" ht="27">
      <c r="A466" s="18" t="s">
        <v>1046</v>
      </c>
      <c r="B466" s="19" t="s">
        <v>433</v>
      </c>
      <c r="C466" s="20" t="s">
        <v>1047</v>
      </c>
      <c r="D466" s="21">
        <v>13383675</v>
      </c>
      <c r="E466" s="22">
        <v>3371072.55</v>
      </c>
      <c r="F466" s="23">
        <f t="shared" si="7"/>
        <v>10012602.45</v>
      </c>
    </row>
    <row r="467" spans="1:6" ht="41.25">
      <c r="A467" s="30" t="s">
        <v>640</v>
      </c>
      <c r="B467" s="31" t="s">
        <v>433</v>
      </c>
      <c r="C467" s="32" t="s">
        <v>1048</v>
      </c>
      <c r="D467" s="33">
        <v>12221815</v>
      </c>
      <c r="E467" s="34">
        <v>3371072.55</v>
      </c>
      <c r="F467" s="35">
        <f t="shared" si="7"/>
        <v>8850742.45</v>
      </c>
    </row>
    <row r="468" spans="1:6" ht="27">
      <c r="A468" s="30" t="s">
        <v>444</v>
      </c>
      <c r="B468" s="31" t="s">
        <v>433</v>
      </c>
      <c r="C468" s="32" t="s">
        <v>1049</v>
      </c>
      <c r="D468" s="33">
        <v>8982556</v>
      </c>
      <c r="E468" s="34">
        <v>2510585.27</v>
      </c>
      <c r="F468" s="35">
        <f t="shared" si="7"/>
        <v>6471970.73</v>
      </c>
    </row>
    <row r="469" spans="1:6" ht="41.25">
      <c r="A469" s="30" t="s">
        <v>446</v>
      </c>
      <c r="B469" s="31" t="s">
        <v>433</v>
      </c>
      <c r="C469" s="32" t="s">
        <v>1050</v>
      </c>
      <c r="D469" s="33">
        <v>4500</v>
      </c>
      <c r="E469" s="34">
        <v>260</v>
      </c>
      <c r="F469" s="35">
        <f t="shared" si="7"/>
        <v>4240</v>
      </c>
    </row>
    <row r="470" spans="1:6" ht="54.75">
      <c r="A470" s="30" t="s">
        <v>448</v>
      </c>
      <c r="B470" s="31" t="s">
        <v>433</v>
      </c>
      <c r="C470" s="32" t="s">
        <v>1051</v>
      </c>
      <c r="D470" s="33">
        <v>2712732</v>
      </c>
      <c r="E470" s="34">
        <v>745391.17</v>
      </c>
      <c r="F470" s="35">
        <f t="shared" si="7"/>
        <v>1967340.83</v>
      </c>
    </row>
    <row r="471" spans="1:6" ht="27">
      <c r="A471" s="30" t="s">
        <v>450</v>
      </c>
      <c r="B471" s="31" t="s">
        <v>433</v>
      </c>
      <c r="C471" s="32" t="s">
        <v>1052</v>
      </c>
      <c r="D471" s="33">
        <v>229867</v>
      </c>
      <c r="E471" s="34">
        <v>55107.28</v>
      </c>
      <c r="F471" s="35">
        <f t="shared" si="7"/>
        <v>174759.72</v>
      </c>
    </row>
    <row r="472" spans="1:6" ht="13.5">
      <c r="A472" s="30" t="s">
        <v>452</v>
      </c>
      <c r="B472" s="31" t="s">
        <v>433</v>
      </c>
      <c r="C472" s="32" t="s">
        <v>1053</v>
      </c>
      <c r="D472" s="33">
        <v>289680</v>
      </c>
      <c r="E472" s="34">
        <v>59312.83</v>
      </c>
      <c r="F472" s="35">
        <f t="shared" si="7"/>
        <v>230367.16999999998</v>
      </c>
    </row>
    <row r="473" spans="1:6" ht="13.5">
      <c r="A473" s="30" t="s">
        <v>651</v>
      </c>
      <c r="B473" s="31" t="s">
        <v>433</v>
      </c>
      <c r="C473" s="32" t="s">
        <v>1054</v>
      </c>
      <c r="D473" s="33">
        <v>2480</v>
      </c>
      <c r="E473" s="34">
        <v>416</v>
      </c>
      <c r="F473" s="35">
        <f t="shared" si="7"/>
        <v>2064</v>
      </c>
    </row>
    <row r="474" spans="1:6" ht="54.75">
      <c r="A474" s="30" t="s">
        <v>1055</v>
      </c>
      <c r="B474" s="31" t="s">
        <v>433</v>
      </c>
      <c r="C474" s="32" t="s">
        <v>1056</v>
      </c>
      <c r="D474" s="33">
        <v>1041860</v>
      </c>
      <c r="E474" s="34" t="s">
        <v>42</v>
      </c>
      <c r="F474" s="35">
        <f t="shared" si="7"/>
        <v>1041860</v>
      </c>
    </row>
    <row r="475" spans="1:6" ht="41.25">
      <c r="A475" s="30" t="s">
        <v>1057</v>
      </c>
      <c r="B475" s="31" t="s">
        <v>433</v>
      </c>
      <c r="C475" s="32" t="s">
        <v>1058</v>
      </c>
      <c r="D475" s="33">
        <v>452660</v>
      </c>
      <c r="E475" s="34" t="s">
        <v>42</v>
      </c>
      <c r="F475" s="35">
        <f t="shared" si="7"/>
        <v>452660</v>
      </c>
    </row>
    <row r="476" spans="1:6" ht="13.5">
      <c r="A476" s="30" t="s">
        <v>452</v>
      </c>
      <c r="B476" s="31" t="s">
        <v>433</v>
      </c>
      <c r="C476" s="32" t="s">
        <v>1059</v>
      </c>
      <c r="D476" s="33">
        <v>452660</v>
      </c>
      <c r="E476" s="34" t="s">
        <v>42</v>
      </c>
      <c r="F476" s="35">
        <f t="shared" si="7"/>
        <v>452660</v>
      </c>
    </row>
    <row r="477" spans="1:6" ht="41.25">
      <c r="A477" s="30" t="s">
        <v>1060</v>
      </c>
      <c r="B477" s="31" t="s">
        <v>433</v>
      </c>
      <c r="C477" s="32" t="s">
        <v>1061</v>
      </c>
      <c r="D477" s="33">
        <v>586200</v>
      </c>
      <c r="E477" s="34" t="s">
        <v>42</v>
      </c>
      <c r="F477" s="35">
        <f t="shared" si="7"/>
        <v>586200</v>
      </c>
    </row>
    <row r="478" spans="1:6" ht="13.5">
      <c r="A478" s="30" t="s">
        <v>452</v>
      </c>
      <c r="B478" s="31" t="s">
        <v>433</v>
      </c>
      <c r="C478" s="32" t="s">
        <v>1062</v>
      </c>
      <c r="D478" s="33">
        <v>586200</v>
      </c>
      <c r="E478" s="34" t="s">
        <v>42</v>
      </c>
      <c r="F478" s="35">
        <f t="shared" si="7"/>
        <v>586200</v>
      </c>
    </row>
    <row r="479" spans="1:6" ht="27">
      <c r="A479" s="30" t="s">
        <v>1063</v>
      </c>
      <c r="B479" s="31" t="s">
        <v>433</v>
      </c>
      <c r="C479" s="32" t="s">
        <v>1064</v>
      </c>
      <c r="D479" s="33">
        <v>3000</v>
      </c>
      <c r="E479" s="34" t="s">
        <v>42</v>
      </c>
      <c r="F479" s="35">
        <f t="shared" si="7"/>
        <v>3000</v>
      </c>
    </row>
    <row r="480" spans="1:6" ht="13.5">
      <c r="A480" s="30" t="s">
        <v>452</v>
      </c>
      <c r="B480" s="31" t="s">
        <v>433</v>
      </c>
      <c r="C480" s="32" t="s">
        <v>1065</v>
      </c>
      <c r="D480" s="33">
        <v>3000</v>
      </c>
      <c r="E480" s="34" t="s">
        <v>42</v>
      </c>
      <c r="F480" s="35">
        <f t="shared" si="7"/>
        <v>3000</v>
      </c>
    </row>
    <row r="481" spans="1:6" ht="41.25">
      <c r="A481" s="30" t="s">
        <v>1066</v>
      </c>
      <c r="B481" s="31" t="s">
        <v>433</v>
      </c>
      <c r="C481" s="32" t="s">
        <v>1067</v>
      </c>
      <c r="D481" s="33">
        <v>120000</v>
      </c>
      <c r="E481" s="34" t="s">
        <v>42</v>
      </c>
      <c r="F481" s="35">
        <f t="shared" si="7"/>
        <v>120000</v>
      </c>
    </row>
    <row r="482" spans="1:6" ht="27">
      <c r="A482" s="30" t="s">
        <v>577</v>
      </c>
      <c r="B482" s="31" t="s">
        <v>433</v>
      </c>
      <c r="C482" s="32" t="s">
        <v>1068</v>
      </c>
      <c r="D482" s="33">
        <v>120000</v>
      </c>
      <c r="E482" s="34" t="s">
        <v>42</v>
      </c>
      <c r="F482" s="35">
        <f t="shared" si="7"/>
        <v>120000</v>
      </c>
    </row>
    <row r="483" spans="1:6" ht="13.5">
      <c r="A483" s="30" t="s">
        <v>452</v>
      </c>
      <c r="B483" s="31" t="s">
        <v>433</v>
      </c>
      <c r="C483" s="32" t="s">
        <v>1069</v>
      </c>
      <c r="D483" s="33">
        <v>120000</v>
      </c>
      <c r="E483" s="34" t="s">
        <v>42</v>
      </c>
      <c r="F483" s="35">
        <f t="shared" si="7"/>
        <v>120000</v>
      </c>
    </row>
    <row r="484" spans="1:6" ht="27">
      <c r="A484" s="18" t="s">
        <v>1070</v>
      </c>
      <c r="B484" s="19" t="s">
        <v>433</v>
      </c>
      <c r="C484" s="20" t="s">
        <v>1071</v>
      </c>
      <c r="D484" s="21">
        <v>120638668.2</v>
      </c>
      <c r="E484" s="22">
        <v>33600181.17</v>
      </c>
      <c r="F484" s="23">
        <f t="shared" si="7"/>
        <v>87038487.03</v>
      </c>
    </row>
    <row r="485" spans="1:6" ht="13.5">
      <c r="A485" s="30" t="s">
        <v>436</v>
      </c>
      <c r="B485" s="31" t="s">
        <v>433</v>
      </c>
      <c r="C485" s="32" t="s">
        <v>1072</v>
      </c>
      <c r="D485" s="33">
        <v>99661764.2</v>
      </c>
      <c r="E485" s="34">
        <v>27218449.65</v>
      </c>
      <c r="F485" s="35">
        <f t="shared" si="7"/>
        <v>72443314.55000001</v>
      </c>
    </row>
    <row r="486" spans="1:6" ht="41.25">
      <c r="A486" s="18" t="s">
        <v>1073</v>
      </c>
      <c r="B486" s="19" t="s">
        <v>433</v>
      </c>
      <c r="C486" s="20" t="s">
        <v>1074</v>
      </c>
      <c r="D486" s="21">
        <v>2441711</v>
      </c>
      <c r="E486" s="22">
        <v>719034.7</v>
      </c>
      <c r="F486" s="23">
        <f t="shared" si="7"/>
        <v>1722676.3</v>
      </c>
    </row>
    <row r="487" spans="1:6" ht="13.5">
      <c r="A487" s="30" t="s">
        <v>456</v>
      </c>
      <c r="B487" s="31" t="s">
        <v>433</v>
      </c>
      <c r="C487" s="32" t="s">
        <v>1075</v>
      </c>
      <c r="D487" s="33">
        <v>2441711</v>
      </c>
      <c r="E487" s="34">
        <v>719034.7</v>
      </c>
      <c r="F487" s="35">
        <f t="shared" si="7"/>
        <v>1722676.3</v>
      </c>
    </row>
    <row r="488" spans="1:6" ht="27">
      <c r="A488" s="30" t="s">
        <v>1076</v>
      </c>
      <c r="B488" s="31" t="s">
        <v>433</v>
      </c>
      <c r="C488" s="32" t="s">
        <v>1077</v>
      </c>
      <c r="D488" s="33">
        <v>2441711</v>
      </c>
      <c r="E488" s="34">
        <v>719034.7</v>
      </c>
      <c r="F488" s="35">
        <f t="shared" si="7"/>
        <v>1722676.3</v>
      </c>
    </row>
    <row r="489" spans="1:6" ht="27">
      <c r="A489" s="30" t="s">
        <v>444</v>
      </c>
      <c r="B489" s="31" t="s">
        <v>433</v>
      </c>
      <c r="C489" s="32" t="s">
        <v>1078</v>
      </c>
      <c r="D489" s="33">
        <v>1875354</v>
      </c>
      <c r="E489" s="34">
        <v>532314.69</v>
      </c>
      <c r="F489" s="35">
        <f t="shared" si="7"/>
        <v>1343039.31</v>
      </c>
    </row>
    <row r="490" spans="1:6" ht="54.75">
      <c r="A490" s="30" t="s">
        <v>448</v>
      </c>
      <c r="B490" s="31" t="s">
        <v>433</v>
      </c>
      <c r="C490" s="32" t="s">
        <v>1079</v>
      </c>
      <c r="D490" s="33">
        <v>566357</v>
      </c>
      <c r="E490" s="34">
        <v>186720.01</v>
      </c>
      <c r="F490" s="35">
        <f t="shared" si="7"/>
        <v>379636.99</v>
      </c>
    </row>
    <row r="491" spans="1:6" ht="54.75">
      <c r="A491" s="18" t="s">
        <v>1080</v>
      </c>
      <c r="B491" s="19" t="s">
        <v>433</v>
      </c>
      <c r="C491" s="20" t="s">
        <v>1081</v>
      </c>
      <c r="D491" s="21">
        <v>88842602</v>
      </c>
      <c r="E491" s="22">
        <v>23989240.61</v>
      </c>
      <c r="F491" s="23">
        <f t="shared" si="7"/>
        <v>64853361.39</v>
      </c>
    </row>
    <row r="492" spans="1:6" ht="13.5">
      <c r="A492" s="30" t="s">
        <v>456</v>
      </c>
      <c r="B492" s="31" t="s">
        <v>433</v>
      </c>
      <c r="C492" s="32" t="s">
        <v>1082</v>
      </c>
      <c r="D492" s="33">
        <v>88842602</v>
      </c>
      <c r="E492" s="34">
        <v>23989240.61</v>
      </c>
      <c r="F492" s="35">
        <f t="shared" si="7"/>
        <v>64853361.39</v>
      </c>
    </row>
    <row r="493" spans="1:6" ht="27">
      <c r="A493" s="30" t="s">
        <v>1083</v>
      </c>
      <c r="B493" s="31" t="s">
        <v>433</v>
      </c>
      <c r="C493" s="32" t="s">
        <v>1084</v>
      </c>
      <c r="D493" s="33">
        <v>88842602</v>
      </c>
      <c r="E493" s="34">
        <v>23989240.61</v>
      </c>
      <c r="F493" s="35">
        <f t="shared" si="7"/>
        <v>64853361.39</v>
      </c>
    </row>
    <row r="494" spans="1:6" ht="27">
      <c r="A494" s="30" t="s">
        <v>444</v>
      </c>
      <c r="B494" s="31" t="s">
        <v>433</v>
      </c>
      <c r="C494" s="32" t="s">
        <v>1085</v>
      </c>
      <c r="D494" s="33">
        <v>49615401</v>
      </c>
      <c r="E494" s="34">
        <v>13099696.62</v>
      </c>
      <c r="F494" s="35">
        <f t="shared" si="7"/>
        <v>36515704.38</v>
      </c>
    </row>
    <row r="495" spans="1:6" ht="41.25">
      <c r="A495" s="30" t="s">
        <v>446</v>
      </c>
      <c r="B495" s="31" t="s">
        <v>433</v>
      </c>
      <c r="C495" s="32" t="s">
        <v>1086</v>
      </c>
      <c r="D495" s="33">
        <v>575780</v>
      </c>
      <c r="E495" s="34">
        <v>21830</v>
      </c>
      <c r="F495" s="35">
        <f t="shared" si="7"/>
        <v>553950</v>
      </c>
    </row>
    <row r="496" spans="1:6" ht="54.75">
      <c r="A496" s="30" t="s">
        <v>448</v>
      </c>
      <c r="B496" s="31" t="s">
        <v>433</v>
      </c>
      <c r="C496" s="32" t="s">
        <v>1087</v>
      </c>
      <c r="D496" s="33">
        <v>14983851</v>
      </c>
      <c r="E496" s="34">
        <v>3288250.34</v>
      </c>
      <c r="F496" s="35">
        <f t="shared" si="7"/>
        <v>11695600.66</v>
      </c>
    </row>
    <row r="497" spans="1:6" ht="27">
      <c r="A497" s="30" t="s">
        <v>450</v>
      </c>
      <c r="B497" s="31" t="s">
        <v>433</v>
      </c>
      <c r="C497" s="32" t="s">
        <v>1088</v>
      </c>
      <c r="D497" s="33">
        <v>5905720</v>
      </c>
      <c r="E497" s="34">
        <v>1318005.26</v>
      </c>
      <c r="F497" s="35">
        <f t="shared" si="7"/>
        <v>4587714.74</v>
      </c>
    </row>
    <row r="498" spans="1:6" ht="13.5">
      <c r="A498" s="30" t="s">
        <v>452</v>
      </c>
      <c r="B498" s="31" t="s">
        <v>433</v>
      </c>
      <c r="C498" s="32" t="s">
        <v>1089</v>
      </c>
      <c r="D498" s="33">
        <v>13993920</v>
      </c>
      <c r="E498" s="34">
        <v>4077482.82</v>
      </c>
      <c r="F498" s="35">
        <f t="shared" si="7"/>
        <v>9916437.18</v>
      </c>
    </row>
    <row r="499" spans="1:6" ht="13.5">
      <c r="A499" s="30" t="s">
        <v>647</v>
      </c>
      <c r="B499" s="31" t="s">
        <v>433</v>
      </c>
      <c r="C499" s="32" t="s">
        <v>1090</v>
      </c>
      <c r="D499" s="33">
        <v>2264200</v>
      </c>
      <c r="E499" s="34">
        <v>867333.57</v>
      </c>
      <c r="F499" s="35">
        <f t="shared" si="7"/>
        <v>1396866.4300000002</v>
      </c>
    </row>
    <row r="500" spans="1:6" ht="41.25">
      <c r="A500" s="30" t="s">
        <v>460</v>
      </c>
      <c r="B500" s="31" t="s">
        <v>433</v>
      </c>
      <c r="C500" s="32" t="s">
        <v>1091</v>
      </c>
      <c r="D500" s="33">
        <v>10000</v>
      </c>
      <c r="E500" s="34" t="s">
        <v>42</v>
      </c>
      <c r="F500" s="35">
        <f t="shared" si="7"/>
        <v>10000</v>
      </c>
    </row>
    <row r="501" spans="1:6" ht="27">
      <c r="A501" s="30" t="s">
        <v>649</v>
      </c>
      <c r="B501" s="31" t="s">
        <v>433</v>
      </c>
      <c r="C501" s="32" t="s">
        <v>1092</v>
      </c>
      <c r="D501" s="33">
        <v>286300</v>
      </c>
      <c r="E501" s="34">
        <v>239675</v>
      </c>
      <c r="F501" s="35">
        <f t="shared" si="7"/>
        <v>46625</v>
      </c>
    </row>
    <row r="502" spans="1:6" ht="13.5">
      <c r="A502" s="30" t="s">
        <v>651</v>
      </c>
      <c r="B502" s="31" t="s">
        <v>433</v>
      </c>
      <c r="C502" s="32" t="s">
        <v>1093</v>
      </c>
      <c r="D502" s="33">
        <v>84400</v>
      </c>
      <c r="E502" s="34">
        <v>23759</v>
      </c>
      <c r="F502" s="35">
        <f t="shared" si="7"/>
        <v>60641</v>
      </c>
    </row>
    <row r="503" spans="1:6" ht="13.5">
      <c r="A503" s="30" t="s">
        <v>1094</v>
      </c>
      <c r="B503" s="31" t="s">
        <v>433</v>
      </c>
      <c r="C503" s="32" t="s">
        <v>1095</v>
      </c>
      <c r="D503" s="33">
        <v>1123030</v>
      </c>
      <c r="E503" s="34">
        <v>1053208</v>
      </c>
      <c r="F503" s="35">
        <f t="shared" si="7"/>
        <v>69822</v>
      </c>
    </row>
    <row r="504" spans="1:6" ht="13.5">
      <c r="A504" s="18" t="s">
        <v>1096</v>
      </c>
      <c r="B504" s="19" t="s">
        <v>433</v>
      </c>
      <c r="C504" s="20" t="s">
        <v>1097</v>
      </c>
      <c r="D504" s="21">
        <v>3900</v>
      </c>
      <c r="E504" s="22">
        <v>3900</v>
      </c>
      <c r="F504" s="23" t="str">
        <f t="shared" si="7"/>
        <v>-</v>
      </c>
    </row>
    <row r="505" spans="1:6" ht="13.5">
      <c r="A505" s="30" t="s">
        <v>456</v>
      </c>
      <c r="B505" s="31" t="s">
        <v>433</v>
      </c>
      <c r="C505" s="32" t="s">
        <v>1098</v>
      </c>
      <c r="D505" s="33">
        <v>3900</v>
      </c>
      <c r="E505" s="34">
        <v>3900</v>
      </c>
      <c r="F505" s="35" t="str">
        <f t="shared" si="7"/>
        <v>-</v>
      </c>
    </row>
    <row r="506" spans="1:6" ht="69">
      <c r="A506" s="30" t="s">
        <v>1099</v>
      </c>
      <c r="B506" s="31" t="s">
        <v>433</v>
      </c>
      <c r="C506" s="32" t="s">
        <v>1100</v>
      </c>
      <c r="D506" s="33">
        <v>3900</v>
      </c>
      <c r="E506" s="34">
        <v>3900</v>
      </c>
      <c r="F506" s="35" t="str">
        <f t="shared" si="7"/>
        <v>-</v>
      </c>
    </row>
    <row r="507" spans="1:6" ht="13.5">
      <c r="A507" s="30" t="s">
        <v>452</v>
      </c>
      <c r="B507" s="31" t="s">
        <v>433</v>
      </c>
      <c r="C507" s="32" t="s">
        <v>1101</v>
      </c>
      <c r="D507" s="33">
        <v>3900</v>
      </c>
      <c r="E507" s="34">
        <v>3900</v>
      </c>
      <c r="F507" s="35" t="str">
        <f t="shared" si="7"/>
        <v>-</v>
      </c>
    </row>
    <row r="508" spans="1:6" ht="13.5">
      <c r="A508" s="18" t="s">
        <v>1102</v>
      </c>
      <c r="B508" s="19" t="s">
        <v>433</v>
      </c>
      <c r="C508" s="20" t="s">
        <v>1103</v>
      </c>
      <c r="D508" s="21">
        <v>200000</v>
      </c>
      <c r="E508" s="22" t="s">
        <v>42</v>
      </c>
      <c r="F508" s="23">
        <f t="shared" si="7"/>
        <v>200000</v>
      </c>
    </row>
    <row r="509" spans="1:6" ht="13.5">
      <c r="A509" s="30" t="s">
        <v>456</v>
      </c>
      <c r="B509" s="31" t="s">
        <v>433</v>
      </c>
      <c r="C509" s="32" t="s">
        <v>1104</v>
      </c>
      <c r="D509" s="33">
        <v>200000</v>
      </c>
      <c r="E509" s="34" t="s">
        <v>42</v>
      </c>
      <c r="F509" s="35">
        <f t="shared" si="7"/>
        <v>200000</v>
      </c>
    </row>
    <row r="510" spans="1:6" ht="13.5">
      <c r="A510" s="30" t="s">
        <v>1105</v>
      </c>
      <c r="B510" s="31" t="s">
        <v>433</v>
      </c>
      <c r="C510" s="32" t="s">
        <v>1106</v>
      </c>
      <c r="D510" s="33">
        <v>200000</v>
      </c>
      <c r="E510" s="34" t="s">
        <v>42</v>
      </c>
      <c r="F510" s="35">
        <f t="shared" si="7"/>
        <v>200000</v>
      </c>
    </row>
    <row r="511" spans="1:6" ht="13.5">
      <c r="A511" s="30" t="s">
        <v>1107</v>
      </c>
      <c r="B511" s="31" t="s">
        <v>433</v>
      </c>
      <c r="C511" s="32" t="s">
        <v>1108</v>
      </c>
      <c r="D511" s="33">
        <v>200000</v>
      </c>
      <c r="E511" s="34" t="s">
        <v>42</v>
      </c>
      <c r="F511" s="35">
        <f t="shared" si="7"/>
        <v>200000</v>
      </c>
    </row>
    <row r="512" spans="1:6" ht="13.5">
      <c r="A512" s="18" t="s">
        <v>454</v>
      </c>
      <c r="B512" s="19" t="s">
        <v>433</v>
      </c>
      <c r="C512" s="20" t="s">
        <v>1109</v>
      </c>
      <c r="D512" s="21">
        <v>8173551.2</v>
      </c>
      <c r="E512" s="22">
        <v>2506274.34</v>
      </c>
      <c r="F512" s="23">
        <f t="shared" si="7"/>
        <v>5667276.86</v>
      </c>
    </row>
    <row r="513" spans="1:6" ht="54.75">
      <c r="A513" s="30" t="s">
        <v>1110</v>
      </c>
      <c r="B513" s="31" t="s">
        <v>433</v>
      </c>
      <c r="C513" s="32" t="s">
        <v>1111</v>
      </c>
      <c r="D513" s="33">
        <v>5763205</v>
      </c>
      <c r="E513" s="34">
        <v>1992701.07</v>
      </c>
      <c r="F513" s="35">
        <f t="shared" si="7"/>
        <v>3770503.9299999997</v>
      </c>
    </row>
    <row r="514" spans="1:6" ht="13.5">
      <c r="A514" s="30" t="s">
        <v>1020</v>
      </c>
      <c r="B514" s="31" t="s">
        <v>433</v>
      </c>
      <c r="C514" s="32" t="s">
        <v>1112</v>
      </c>
      <c r="D514" s="33">
        <v>5763205</v>
      </c>
      <c r="E514" s="34">
        <v>1992701.07</v>
      </c>
      <c r="F514" s="35">
        <f aca="true" t="shared" si="8" ref="F514:F576">IF(OR(D514="-",IF(E514="-",0,E514)&gt;=IF(D514="-",0,D514)),"-",IF(D514="-",0,D514)-IF(E514="-",0,E514))</f>
        <v>3770503.9299999997</v>
      </c>
    </row>
    <row r="515" spans="1:6" ht="13.5">
      <c r="A515" s="30" t="s">
        <v>704</v>
      </c>
      <c r="B515" s="31" t="s">
        <v>433</v>
      </c>
      <c r="C515" s="32" t="s">
        <v>1113</v>
      </c>
      <c r="D515" s="33">
        <v>3318586</v>
      </c>
      <c r="E515" s="34">
        <v>1181487.95</v>
      </c>
      <c r="F515" s="35">
        <f t="shared" si="8"/>
        <v>2137098.05</v>
      </c>
    </row>
    <row r="516" spans="1:6" ht="54.75">
      <c r="A516" s="30" t="s">
        <v>706</v>
      </c>
      <c r="B516" s="31" t="s">
        <v>433</v>
      </c>
      <c r="C516" s="32" t="s">
        <v>1114</v>
      </c>
      <c r="D516" s="33">
        <v>1002213</v>
      </c>
      <c r="E516" s="34">
        <v>356809.36</v>
      </c>
      <c r="F516" s="35">
        <f t="shared" si="8"/>
        <v>645403.64</v>
      </c>
    </row>
    <row r="517" spans="1:6" ht="27">
      <c r="A517" s="30" t="s">
        <v>450</v>
      </c>
      <c r="B517" s="31" t="s">
        <v>433</v>
      </c>
      <c r="C517" s="32" t="s">
        <v>1115</v>
      </c>
      <c r="D517" s="33">
        <v>157551</v>
      </c>
      <c r="E517" s="34">
        <v>33336.09</v>
      </c>
      <c r="F517" s="35">
        <f t="shared" si="8"/>
        <v>124214.91</v>
      </c>
    </row>
    <row r="518" spans="1:6" ht="13.5">
      <c r="A518" s="30" t="s">
        <v>452</v>
      </c>
      <c r="B518" s="31" t="s">
        <v>433</v>
      </c>
      <c r="C518" s="32" t="s">
        <v>1116</v>
      </c>
      <c r="D518" s="33">
        <v>478195</v>
      </c>
      <c r="E518" s="34">
        <v>90399.34</v>
      </c>
      <c r="F518" s="35">
        <f t="shared" si="8"/>
        <v>387795.66000000003</v>
      </c>
    </row>
    <row r="519" spans="1:6" ht="13.5">
      <c r="A519" s="30" t="s">
        <v>647</v>
      </c>
      <c r="B519" s="31" t="s">
        <v>433</v>
      </c>
      <c r="C519" s="32" t="s">
        <v>1117</v>
      </c>
      <c r="D519" s="33">
        <v>317300</v>
      </c>
      <c r="E519" s="34">
        <v>110721.33</v>
      </c>
      <c r="F519" s="35">
        <f t="shared" si="8"/>
        <v>206578.66999999998</v>
      </c>
    </row>
    <row r="520" spans="1:6" ht="27">
      <c r="A520" s="30" t="s">
        <v>649</v>
      </c>
      <c r="B520" s="31" t="s">
        <v>433</v>
      </c>
      <c r="C520" s="32" t="s">
        <v>1118</v>
      </c>
      <c r="D520" s="33">
        <v>489360</v>
      </c>
      <c r="E520" s="34">
        <v>219947</v>
      </c>
      <c r="F520" s="35">
        <f t="shared" si="8"/>
        <v>269413</v>
      </c>
    </row>
    <row r="521" spans="1:6" ht="41.25">
      <c r="A521" s="30" t="s">
        <v>1119</v>
      </c>
      <c r="B521" s="31" t="s">
        <v>433</v>
      </c>
      <c r="C521" s="32" t="s">
        <v>1120</v>
      </c>
      <c r="D521" s="33">
        <v>20000</v>
      </c>
      <c r="E521" s="34" t="s">
        <v>42</v>
      </c>
      <c r="F521" s="35">
        <f t="shared" si="8"/>
        <v>20000</v>
      </c>
    </row>
    <row r="522" spans="1:6" ht="27">
      <c r="A522" s="30" t="s">
        <v>577</v>
      </c>
      <c r="B522" s="31" t="s">
        <v>433</v>
      </c>
      <c r="C522" s="32" t="s">
        <v>1121</v>
      </c>
      <c r="D522" s="33">
        <v>20000</v>
      </c>
      <c r="E522" s="34" t="s">
        <v>42</v>
      </c>
      <c r="F522" s="35">
        <f t="shared" si="8"/>
        <v>20000</v>
      </c>
    </row>
    <row r="523" spans="1:6" ht="13.5">
      <c r="A523" s="30" t="s">
        <v>452</v>
      </c>
      <c r="B523" s="31" t="s">
        <v>433</v>
      </c>
      <c r="C523" s="32" t="s">
        <v>1122</v>
      </c>
      <c r="D523" s="33">
        <v>20000</v>
      </c>
      <c r="E523" s="34" t="s">
        <v>42</v>
      </c>
      <c r="F523" s="35">
        <f t="shared" si="8"/>
        <v>20000</v>
      </c>
    </row>
    <row r="524" spans="1:6" ht="41.25">
      <c r="A524" s="30" t="s">
        <v>1123</v>
      </c>
      <c r="B524" s="31" t="s">
        <v>433</v>
      </c>
      <c r="C524" s="32" t="s">
        <v>1124</v>
      </c>
      <c r="D524" s="33">
        <v>20000</v>
      </c>
      <c r="E524" s="34" t="s">
        <v>42</v>
      </c>
      <c r="F524" s="35">
        <f t="shared" si="8"/>
        <v>20000</v>
      </c>
    </row>
    <row r="525" spans="1:6" ht="27">
      <c r="A525" s="30" t="s">
        <v>577</v>
      </c>
      <c r="B525" s="31" t="s">
        <v>433</v>
      </c>
      <c r="C525" s="32" t="s">
        <v>1125</v>
      </c>
      <c r="D525" s="33">
        <v>20000</v>
      </c>
      <c r="E525" s="34" t="s">
        <v>42</v>
      </c>
      <c r="F525" s="35">
        <f t="shared" si="8"/>
        <v>20000</v>
      </c>
    </row>
    <row r="526" spans="1:6" ht="13.5">
      <c r="A526" s="30" t="s">
        <v>452</v>
      </c>
      <c r="B526" s="31" t="s">
        <v>433</v>
      </c>
      <c r="C526" s="32" t="s">
        <v>1126</v>
      </c>
      <c r="D526" s="33">
        <v>20000</v>
      </c>
      <c r="E526" s="34" t="s">
        <v>42</v>
      </c>
      <c r="F526" s="35">
        <f t="shared" si="8"/>
        <v>20000</v>
      </c>
    </row>
    <row r="527" spans="1:6" ht="27">
      <c r="A527" s="30" t="s">
        <v>1127</v>
      </c>
      <c r="B527" s="31" t="s">
        <v>433</v>
      </c>
      <c r="C527" s="32" t="s">
        <v>1128</v>
      </c>
      <c r="D527" s="33">
        <v>10000</v>
      </c>
      <c r="E527" s="34" t="s">
        <v>42</v>
      </c>
      <c r="F527" s="35">
        <f t="shared" si="8"/>
        <v>10000</v>
      </c>
    </row>
    <row r="528" spans="1:6" ht="27">
      <c r="A528" s="30" t="s">
        <v>577</v>
      </c>
      <c r="B528" s="31" t="s">
        <v>433</v>
      </c>
      <c r="C528" s="32" t="s">
        <v>1129</v>
      </c>
      <c r="D528" s="33">
        <v>10000</v>
      </c>
      <c r="E528" s="34" t="s">
        <v>42</v>
      </c>
      <c r="F528" s="35">
        <f t="shared" si="8"/>
        <v>10000</v>
      </c>
    </row>
    <row r="529" spans="1:6" ht="13.5">
      <c r="A529" s="30" t="s">
        <v>452</v>
      </c>
      <c r="B529" s="31" t="s">
        <v>433</v>
      </c>
      <c r="C529" s="32" t="s">
        <v>1130</v>
      </c>
      <c r="D529" s="33">
        <v>10000</v>
      </c>
      <c r="E529" s="34" t="s">
        <v>42</v>
      </c>
      <c r="F529" s="35">
        <f t="shared" si="8"/>
        <v>10000</v>
      </c>
    </row>
    <row r="530" spans="1:6" ht="13.5">
      <c r="A530" s="30" t="s">
        <v>456</v>
      </c>
      <c r="B530" s="31" t="s">
        <v>433</v>
      </c>
      <c r="C530" s="32" t="s">
        <v>1131</v>
      </c>
      <c r="D530" s="33">
        <v>2360346.2</v>
      </c>
      <c r="E530" s="34">
        <v>513573.27</v>
      </c>
      <c r="F530" s="35">
        <f t="shared" si="8"/>
        <v>1846772.9300000002</v>
      </c>
    </row>
    <row r="531" spans="1:6" ht="27">
      <c r="A531" s="30" t="s">
        <v>1132</v>
      </c>
      <c r="B531" s="31" t="s">
        <v>433</v>
      </c>
      <c r="C531" s="32" t="s">
        <v>1133</v>
      </c>
      <c r="D531" s="33">
        <v>1261600</v>
      </c>
      <c r="E531" s="34">
        <v>497449.87</v>
      </c>
      <c r="F531" s="35">
        <f t="shared" si="8"/>
        <v>764150.13</v>
      </c>
    </row>
    <row r="532" spans="1:6" ht="27">
      <c r="A532" s="30" t="s">
        <v>444</v>
      </c>
      <c r="B532" s="31" t="s">
        <v>433</v>
      </c>
      <c r="C532" s="32" t="s">
        <v>1134</v>
      </c>
      <c r="D532" s="33">
        <v>969461</v>
      </c>
      <c r="E532" s="34">
        <v>382213</v>
      </c>
      <c r="F532" s="35">
        <f t="shared" si="8"/>
        <v>587248</v>
      </c>
    </row>
    <row r="533" spans="1:6" ht="54.75">
      <c r="A533" s="30" t="s">
        <v>448</v>
      </c>
      <c r="B533" s="31" t="s">
        <v>433</v>
      </c>
      <c r="C533" s="32" t="s">
        <v>1135</v>
      </c>
      <c r="D533" s="33">
        <v>292139</v>
      </c>
      <c r="E533" s="34">
        <v>115236.87</v>
      </c>
      <c r="F533" s="35">
        <f t="shared" si="8"/>
        <v>176902.13</v>
      </c>
    </row>
    <row r="534" spans="1:6" ht="27">
      <c r="A534" s="30" t="s">
        <v>1136</v>
      </c>
      <c r="B534" s="31" t="s">
        <v>433</v>
      </c>
      <c r="C534" s="32" t="s">
        <v>1137</v>
      </c>
      <c r="D534" s="33">
        <v>938700</v>
      </c>
      <c r="E534" s="34" t="s">
        <v>42</v>
      </c>
      <c r="F534" s="35">
        <f t="shared" si="8"/>
        <v>938700</v>
      </c>
    </row>
    <row r="535" spans="1:6" ht="27">
      <c r="A535" s="30" t="s">
        <v>450</v>
      </c>
      <c r="B535" s="31" t="s">
        <v>433</v>
      </c>
      <c r="C535" s="32" t="s">
        <v>1138</v>
      </c>
      <c r="D535" s="33">
        <v>65000</v>
      </c>
      <c r="E535" s="34" t="s">
        <v>42</v>
      </c>
      <c r="F535" s="35">
        <f t="shared" si="8"/>
        <v>65000</v>
      </c>
    </row>
    <row r="536" spans="1:6" ht="13.5">
      <c r="A536" s="30" t="s">
        <v>452</v>
      </c>
      <c r="B536" s="31" t="s">
        <v>433</v>
      </c>
      <c r="C536" s="32" t="s">
        <v>1139</v>
      </c>
      <c r="D536" s="33">
        <v>873700</v>
      </c>
      <c r="E536" s="34" t="s">
        <v>42</v>
      </c>
      <c r="F536" s="35">
        <f t="shared" si="8"/>
        <v>873700</v>
      </c>
    </row>
    <row r="537" spans="1:6" ht="165">
      <c r="A537" s="36" t="s">
        <v>1140</v>
      </c>
      <c r="B537" s="31" t="s">
        <v>433</v>
      </c>
      <c r="C537" s="32" t="s">
        <v>1141</v>
      </c>
      <c r="D537" s="33">
        <v>139000</v>
      </c>
      <c r="E537" s="34">
        <v>16123.4</v>
      </c>
      <c r="F537" s="35">
        <f t="shared" si="8"/>
        <v>122876.6</v>
      </c>
    </row>
    <row r="538" spans="1:6" ht="27">
      <c r="A538" s="30" t="s">
        <v>444</v>
      </c>
      <c r="B538" s="31" t="s">
        <v>433</v>
      </c>
      <c r="C538" s="32" t="s">
        <v>1142</v>
      </c>
      <c r="D538" s="33">
        <v>92700</v>
      </c>
      <c r="E538" s="34">
        <v>13343.04</v>
      </c>
      <c r="F538" s="35">
        <f t="shared" si="8"/>
        <v>79356.95999999999</v>
      </c>
    </row>
    <row r="539" spans="1:6" ht="54.75">
      <c r="A539" s="30" t="s">
        <v>448</v>
      </c>
      <c r="B539" s="31" t="s">
        <v>433</v>
      </c>
      <c r="C539" s="32" t="s">
        <v>1143</v>
      </c>
      <c r="D539" s="33">
        <v>29900</v>
      </c>
      <c r="E539" s="34">
        <v>2780.36</v>
      </c>
      <c r="F539" s="35">
        <f t="shared" si="8"/>
        <v>27119.64</v>
      </c>
    </row>
    <row r="540" spans="1:6" ht="13.5">
      <c r="A540" s="30" t="s">
        <v>452</v>
      </c>
      <c r="B540" s="31" t="s">
        <v>433</v>
      </c>
      <c r="C540" s="32" t="s">
        <v>1144</v>
      </c>
      <c r="D540" s="33">
        <v>16400</v>
      </c>
      <c r="E540" s="34" t="s">
        <v>42</v>
      </c>
      <c r="F540" s="35">
        <f t="shared" si="8"/>
        <v>16400</v>
      </c>
    </row>
    <row r="541" spans="1:6" ht="110.25">
      <c r="A541" s="36" t="s">
        <v>1145</v>
      </c>
      <c r="B541" s="31" t="s">
        <v>433</v>
      </c>
      <c r="C541" s="32" t="s">
        <v>1146</v>
      </c>
      <c r="D541" s="33">
        <v>21044.18</v>
      </c>
      <c r="E541" s="34" t="s">
        <v>42</v>
      </c>
      <c r="F541" s="35">
        <f t="shared" si="8"/>
        <v>21044.18</v>
      </c>
    </row>
    <row r="542" spans="1:6" ht="13.5">
      <c r="A542" s="30" t="s">
        <v>452</v>
      </c>
      <c r="B542" s="31" t="s">
        <v>433</v>
      </c>
      <c r="C542" s="32" t="s">
        <v>1147</v>
      </c>
      <c r="D542" s="33">
        <v>21044.18</v>
      </c>
      <c r="E542" s="34" t="s">
        <v>42</v>
      </c>
      <c r="F542" s="35">
        <f t="shared" si="8"/>
        <v>21044.18</v>
      </c>
    </row>
    <row r="543" spans="1:6" ht="110.25">
      <c r="A543" s="36" t="s">
        <v>1145</v>
      </c>
      <c r="B543" s="31" t="s">
        <v>433</v>
      </c>
      <c r="C543" s="32" t="s">
        <v>1148</v>
      </c>
      <c r="D543" s="33">
        <v>2.02</v>
      </c>
      <c r="E543" s="34" t="s">
        <v>42</v>
      </c>
      <c r="F543" s="35">
        <f t="shared" si="8"/>
        <v>2.02</v>
      </c>
    </row>
    <row r="544" spans="1:6" ht="13.5">
      <c r="A544" s="30" t="s">
        <v>452</v>
      </c>
      <c r="B544" s="31" t="s">
        <v>433</v>
      </c>
      <c r="C544" s="32" t="s">
        <v>1149</v>
      </c>
      <c r="D544" s="33">
        <v>2.02</v>
      </c>
      <c r="E544" s="34" t="s">
        <v>42</v>
      </c>
      <c r="F544" s="35">
        <f t="shared" si="8"/>
        <v>2.02</v>
      </c>
    </row>
    <row r="545" spans="1:6" ht="27">
      <c r="A545" s="30" t="s">
        <v>1004</v>
      </c>
      <c r="B545" s="31" t="s">
        <v>433</v>
      </c>
      <c r="C545" s="32" t="s">
        <v>1150</v>
      </c>
      <c r="D545" s="33">
        <v>3639900</v>
      </c>
      <c r="E545" s="34">
        <v>843378.93</v>
      </c>
      <c r="F545" s="35">
        <f t="shared" si="8"/>
        <v>2796521.07</v>
      </c>
    </row>
    <row r="546" spans="1:6" ht="13.5">
      <c r="A546" s="18" t="s">
        <v>1151</v>
      </c>
      <c r="B546" s="19" t="s">
        <v>433</v>
      </c>
      <c r="C546" s="20" t="s">
        <v>1152</v>
      </c>
      <c r="D546" s="21">
        <v>3639900</v>
      </c>
      <c r="E546" s="22">
        <v>843378.93</v>
      </c>
      <c r="F546" s="23">
        <f t="shared" si="8"/>
        <v>2796521.07</v>
      </c>
    </row>
    <row r="547" spans="1:6" ht="13.5">
      <c r="A547" s="30" t="s">
        <v>456</v>
      </c>
      <c r="B547" s="31" t="s">
        <v>433</v>
      </c>
      <c r="C547" s="32" t="s">
        <v>1153</v>
      </c>
      <c r="D547" s="33">
        <v>3639900</v>
      </c>
      <c r="E547" s="34">
        <v>843378.93</v>
      </c>
      <c r="F547" s="35">
        <f t="shared" si="8"/>
        <v>2796521.07</v>
      </c>
    </row>
    <row r="548" spans="1:6" ht="110.25">
      <c r="A548" s="36" t="s">
        <v>1154</v>
      </c>
      <c r="B548" s="31" t="s">
        <v>433</v>
      </c>
      <c r="C548" s="32" t="s">
        <v>1155</v>
      </c>
      <c r="D548" s="33">
        <v>3639900</v>
      </c>
      <c r="E548" s="34">
        <v>843378.93</v>
      </c>
      <c r="F548" s="35">
        <f t="shared" si="8"/>
        <v>2796521.07</v>
      </c>
    </row>
    <row r="549" spans="1:6" ht="27">
      <c r="A549" s="30" t="s">
        <v>444</v>
      </c>
      <c r="B549" s="31" t="s">
        <v>433</v>
      </c>
      <c r="C549" s="32" t="s">
        <v>1156</v>
      </c>
      <c r="D549" s="33">
        <v>2187300</v>
      </c>
      <c r="E549" s="34">
        <v>570300.98</v>
      </c>
      <c r="F549" s="35">
        <f t="shared" si="8"/>
        <v>1616999.02</v>
      </c>
    </row>
    <row r="550" spans="1:6" ht="41.25">
      <c r="A550" s="30" t="s">
        <v>446</v>
      </c>
      <c r="B550" s="31" t="s">
        <v>433</v>
      </c>
      <c r="C550" s="32" t="s">
        <v>1157</v>
      </c>
      <c r="D550" s="33">
        <v>500</v>
      </c>
      <c r="E550" s="34">
        <v>260</v>
      </c>
      <c r="F550" s="35">
        <f t="shared" si="8"/>
        <v>240</v>
      </c>
    </row>
    <row r="551" spans="1:6" ht="54.75">
      <c r="A551" s="30" t="s">
        <v>448</v>
      </c>
      <c r="B551" s="31" t="s">
        <v>433</v>
      </c>
      <c r="C551" s="32" t="s">
        <v>1158</v>
      </c>
      <c r="D551" s="33">
        <v>583600</v>
      </c>
      <c r="E551" s="34">
        <v>133740.73</v>
      </c>
      <c r="F551" s="35">
        <f t="shared" si="8"/>
        <v>449859.27</v>
      </c>
    </row>
    <row r="552" spans="1:6" ht="27">
      <c r="A552" s="30" t="s">
        <v>450</v>
      </c>
      <c r="B552" s="31" t="s">
        <v>433</v>
      </c>
      <c r="C552" s="32" t="s">
        <v>1159</v>
      </c>
      <c r="D552" s="33">
        <v>315100</v>
      </c>
      <c r="E552" s="34">
        <v>5416.2</v>
      </c>
      <c r="F552" s="35">
        <f t="shared" si="8"/>
        <v>309683.8</v>
      </c>
    </row>
    <row r="553" spans="1:6" ht="13.5">
      <c r="A553" s="30" t="s">
        <v>452</v>
      </c>
      <c r="B553" s="31" t="s">
        <v>433</v>
      </c>
      <c r="C553" s="32" t="s">
        <v>1160</v>
      </c>
      <c r="D553" s="33">
        <v>443400</v>
      </c>
      <c r="E553" s="34">
        <v>85417.89</v>
      </c>
      <c r="F553" s="35">
        <f t="shared" si="8"/>
        <v>357982.11</v>
      </c>
    </row>
    <row r="554" spans="1:6" ht="13.5">
      <c r="A554" s="30" t="s">
        <v>647</v>
      </c>
      <c r="B554" s="31" t="s">
        <v>433</v>
      </c>
      <c r="C554" s="32" t="s">
        <v>1161</v>
      </c>
      <c r="D554" s="33">
        <v>110000</v>
      </c>
      <c r="E554" s="34">
        <v>48243.13</v>
      </c>
      <c r="F554" s="35">
        <f t="shared" si="8"/>
        <v>61756.87</v>
      </c>
    </row>
    <row r="555" spans="1:6" ht="13.5">
      <c r="A555" s="30" t="s">
        <v>1044</v>
      </c>
      <c r="B555" s="31" t="s">
        <v>433</v>
      </c>
      <c r="C555" s="32" t="s">
        <v>1162</v>
      </c>
      <c r="D555" s="33">
        <v>816450</v>
      </c>
      <c r="E555" s="34">
        <v>123749.4</v>
      </c>
      <c r="F555" s="35">
        <f t="shared" si="8"/>
        <v>692700.6</v>
      </c>
    </row>
    <row r="556" spans="1:6" ht="13.5">
      <c r="A556" s="18" t="s">
        <v>1163</v>
      </c>
      <c r="B556" s="19" t="s">
        <v>433</v>
      </c>
      <c r="C556" s="20" t="s">
        <v>1164</v>
      </c>
      <c r="D556" s="21">
        <v>516450</v>
      </c>
      <c r="E556" s="22">
        <v>123749.4</v>
      </c>
      <c r="F556" s="23">
        <f t="shared" si="8"/>
        <v>392700.6</v>
      </c>
    </row>
    <row r="557" spans="1:6" ht="41.25">
      <c r="A557" s="30" t="s">
        <v>690</v>
      </c>
      <c r="B557" s="31" t="s">
        <v>433</v>
      </c>
      <c r="C557" s="32" t="s">
        <v>1165</v>
      </c>
      <c r="D557" s="33">
        <v>1150</v>
      </c>
      <c r="E557" s="34" t="s">
        <v>42</v>
      </c>
      <c r="F557" s="35">
        <f t="shared" si="8"/>
        <v>1150</v>
      </c>
    </row>
    <row r="558" spans="1:6" ht="27">
      <c r="A558" s="30" t="s">
        <v>577</v>
      </c>
      <c r="B558" s="31" t="s">
        <v>433</v>
      </c>
      <c r="C558" s="32" t="s">
        <v>1166</v>
      </c>
      <c r="D558" s="33">
        <v>1150</v>
      </c>
      <c r="E558" s="34" t="s">
        <v>42</v>
      </c>
      <c r="F558" s="35">
        <f t="shared" si="8"/>
        <v>1150</v>
      </c>
    </row>
    <row r="559" spans="1:6" ht="13.5">
      <c r="A559" s="30" t="s">
        <v>452</v>
      </c>
      <c r="B559" s="31" t="s">
        <v>433</v>
      </c>
      <c r="C559" s="32" t="s">
        <v>1167</v>
      </c>
      <c r="D559" s="33">
        <v>1150</v>
      </c>
      <c r="E559" s="34" t="s">
        <v>42</v>
      </c>
      <c r="F559" s="35">
        <f t="shared" si="8"/>
        <v>1150</v>
      </c>
    </row>
    <row r="560" spans="1:6" ht="13.5">
      <c r="A560" s="30" t="s">
        <v>456</v>
      </c>
      <c r="B560" s="31" t="s">
        <v>433</v>
      </c>
      <c r="C560" s="32" t="s">
        <v>1168</v>
      </c>
      <c r="D560" s="33">
        <v>515300</v>
      </c>
      <c r="E560" s="34">
        <v>123749.4</v>
      </c>
      <c r="F560" s="35">
        <f t="shared" si="8"/>
        <v>391550.6</v>
      </c>
    </row>
    <row r="561" spans="1:6" ht="27">
      <c r="A561" s="30" t="s">
        <v>1169</v>
      </c>
      <c r="B561" s="31" t="s">
        <v>433</v>
      </c>
      <c r="C561" s="32" t="s">
        <v>1170</v>
      </c>
      <c r="D561" s="33">
        <v>515300</v>
      </c>
      <c r="E561" s="34">
        <v>123749.4</v>
      </c>
      <c r="F561" s="35">
        <f t="shared" si="8"/>
        <v>391550.6</v>
      </c>
    </row>
    <row r="562" spans="1:6" ht="27">
      <c r="A562" s="30" t="s">
        <v>444</v>
      </c>
      <c r="B562" s="31" t="s">
        <v>433</v>
      </c>
      <c r="C562" s="32" t="s">
        <v>1171</v>
      </c>
      <c r="D562" s="33">
        <v>353000</v>
      </c>
      <c r="E562" s="34">
        <v>95045.6</v>
      </c>
      <c r="F562" s="35">
        <f t="shared" si="8"/>
        <v>257954.4</v>
      </c>
    </row>
    <row r="563" spans="1:6" ht="54.75">
      <c r="A563" s="30" t="s">
        <v>448</v>
      </c>
      <c r="B563" s="31" t="s">
        <v>433</v>
      </c>
      <c r="C563" s="32" t="s">
        <v>1172</v>
      </c>
      <c r="D563" s="33">
        <v>110000</v>
      </c>
      <c r="E563" s="34">
        <v>28703.8</v>
      </c>
      <c r="F563" s="35">
        <f t="shared" si="8"/>
        <v>81296.2</v>
      </c>
    </row>
    <row r="564" spans="1:6" ht="27">
      <c r="A564" s="30" t="s">
        <v>450</v>
      </c>
      <c r="B564" s="31" t="s">
        <v>433</v>
      </c>
      <c r="C564" s="32" t="s">
        <v>1173</v>
      </c>
      <c r="D564" s="33">
        <v>10000</v>
      </c>
      <c r="E564" s="34" t="s">
        <v>42</v>
      </c>
      <c r="F564" s="35">
        <f t="shared" si="8"/>
        <v>10000</v>
      </c>
    </row>
    <row r="565" spans="1:6" ht="13.5">
      <c r="A565" s="30" t="s">
        <v>452</v>
      </c>
      <c r="B565" s="31" t="s">
        <v>433</v>
      </c>
      <c r="C565" s="32" t="s">
        <v>1174</v>
      </c>
      <c r="D565" s="33">
        <v>42300</v>
      </c>
      <c r="E565" s="34" t="s">
        <v>42</v>
      </c>
      <c r="F565" s="35">
        <f t="shared" si="8"/>
        <v>42300</v>
      </c>
    </row>
    <row r="566" spans="1:6" ht="27">
      <c r="A566" s="18" t="s">
        <v>1046</v>
      </c>
      <c r="B566" s="19" t="s">
        <v>433</v>
      </c>
      <c r="C566" s="20" t="s">
        <v>1175</v>
      </c>
      <c r="D566" s="21">
        <v>300000</v>
      </c>
      <c r="E566" s="22" t="s">
        <v>42</v>
      </c>
      <c r="F566" s="23">
        <f t="shared" si="8"/>
        <v>300000</v>
      </c>
    </row>
    <row r="567" spans="1:6" ht="54.75">
      <c r="A567" s="30" t="s">
        <v>1176</v>
      </c>
      <c r="B567" s="31" t="s">
        <v>433</v>
      </c>
      <c r="C567" s="32" t="s">
        <v>1177</v>
      </c>
      <c r="D567" s="33">
        <v>300000</v>
      </c>
      <c r="E567" s="34" t="s">
        <v>42</v>
      </c>
      <c r="F567" s="35">
        <f t="shared" si="8"/>
        <v>300000</v>
      </c>
    </row>
    <row r="568" spans="1:6" ht="27">
      <c r="A568" s="30" t="s">
        <v>577</v>
      </c>
      <c r="B568" s="31" t="s">
        <v>433</v>
      </c>
      <c r="C568" s="32" t="s">
        <v>1178</v>
      </c>
      <c r="D568" s="33">
        <v>300000</v>
      </c>
      <c r="E568" s="34" t="s">
        <v>42</v>
      </c>
      <c r="F568" s="35">
        <f t="shared" si="8"/>
        <v>300000</v>
      </c>
    </row>
    <row r="569" spans="1:6" ht="69">
      <c r="A569" s="30" t="s">
        <v>1179</v>
      </c>
      <c r="B569" s="31" t="s">
        <v>433</v>
      </c>
      <c r="C569" s="32" t="s">
        <v>1180</v>
      </c>
      <c r="D569" s="33">
        <v>300000</v>
      </c>
      <c r="E569" s="34" t="s">
        <v>42</v>
      </c>
      <c r="F569" s="35">
        <f t="shared" si="8"/>
        <v>300000</v>
      </c>
    </row>
    <row r="570" spans="1:6" ht="13.5">
      <c r="A570" s="30" t="s">
        <v>1181</v>
      </c>
      <c r="B570" s="31" t="s">
        <v>433</v>
      </c>
      <c r="C570" s="32" t="s">
        <v>1182</v>
      </c>
      <c r="D570" s="33">
        <v>700000</v>
      </c>
      <c r="E570" s="34" t="s">
        <v>42</v>
      </c>
      <c r="F570" s="35">
        <f t="shared" si="8"/>
        <v>700000</v>
      </c>
    </row>
    <row r="571" spans="1:6" ht="27">
      <c r="A571" s="18" t="s">
        <v>1183</v>
      </c>
      <c r="B571" s="19" t="s">
        <v>433</v>
      </c>
      <c r="C571" s="20" t="s">
        <v>1184</v>
      </c>
      <c r="D571" s="21">
        <v>700000</v>
      </c>
      <c r="E571" s="22" t="s">
        <v>42</v>
      </c>
      <c r="F571" s="23">
        <f t="shared" si="8"/>
        <v>700000</v>
      </c>
    </row>
    <row r="572" spans="1:6" ht="41.25">
      <c r="A572" s="30" t="s">
        <v>1185</v>
      </c>
      <c r="B572" s="31" t="s">
        <v>433</v>
      </c>
      <c r="C572" s="32" t="s">
        <v>1186</v>
      </c>
      <c r="D572" s="33">
        <v>700000</v>
      </c>
      <c r="E572" s="34" t="s">
        <v>42</v>
      </c>
      <c r="F572" s="35">
        <f t="shared" si="8"/>
        <v>700000</v>
      </c>
    </row>
    <row r="573" spans="1:6" ht="27">
      <c r="A573" s="30" t="s">
        <v>577</v>
      </c>
      <c r="B573" s="31" t="s">
        <v>433</v>
      </c>
      <c r="C573" s="32" t="s">
        <v>1187</v>
      </c>
      <c r="D573" s="33">
        <v>700000</v>
      </c>
      <c r="E573" s="34" t="s">
        <v>42</v>
      </c>
      <c r="F573" s="35">
        <f t="shared" si="8"/>
        <v>700000</v>
      </c>
    </row>
    <row r="574" spans="1:6" ht="13.5">
      <c r="A574" s="30" t="s">
        <v>452</v>
      </c>
      <c r="B574" s="31" t="s">
        <v>433</v>
      </c>
      <c r="C574" s="32" t="s">
        <v>1188</v>
      </c>
      <c r="D574" s="33">
        <v>700000</v>
      </c>
      <c r="E574" s="34" t="s">
        <v>42</v>
      </c>
      <c r="F574" s="35">
        <f t="shared" si="8"/>
        <v>700000</v>
      </c>
    </row>
    <row r="575" spans="1:6" ht="13.5">
      <c r="A575" s="30" t="s">
        <v>473</v>
      </c>
      <c r="B575" s="31" t="s">
        <v>433</v>
      </c>
      <c r="C575" s="32" t="s">
        <v>1189</v>
      </c>
      <c r="D575" s="33">
        <v>200000</v>
      </c>
      <c r="E575" s="34">
        <v>5800</v>
      </c>
      <c r="F575" s="35">
        <f t="shared" si="8"/>
        <v>194200</v>
      </c>
    </row>
    <row r="576" spans="1:6" ht="27">
      <c r="A576" s="18" t="s">
        <v>1190</v>
      </c>
      <c r="B576" s="19" t="s">
        <v>433</v>
      </c>
      <c r="C576" s="20" t="s">
        <v>1191</v>
      </c>
      <c r="D576" s="21">
        <v>200000</v>
      </c>
      <c r="E576" s="22">
        <v>5800</v>
      </c>
      <c r="F576" s="23">
        <f t="shared" si="8"/>
        <v>194200</v>
      </c>
    </row>
    <row r="577" spans="1:6" ht="41.25">
      <c r="A577" s="30" t="s">
        <v>1192</v>
      </c>
      <c r="B577" s="31" t="s">
        <v>433</v>
      </c>
      <c r="C577" s="32" t="s">
        <v>1193</v>
      </c>
      <c r="D577" s="33">
        <v>200000</v>
      </c>
      <c r="E577" s="34">
        <v>5800</v>
      </c>
      <c r="F577" s="35">
        <f aca="true" t="shared" si="9" ref="F577:F640">IF(OR(D577="-",IF(E577="-",0,E577)&gt;=IF(D577="-",0,D577)),"-",IF(D577="-",0,D577)-IF(E577="-",0,E577))</f>
        <v>194200</v>
      </c>
    </row>
    <row r="578" spans="1:6" ht="27">
      <c r="A578" s="30" t="s">
        <v>577</v>
      </c>
      <c r="B578" s="31" t="s">
        <v>433</v>
      </c>
      <c r="C578" s="32" t="s">
        <v>1194</v>
      </c>
      <c r="D578" s="33">
        <v>200000</v>
      </c>
      <c r="E578" s="34">
        <v>5800</v>
      </c>
      <c r="F578" s="35">
        <f t="shared" si="9"/>
        <v>194200</v>
      </c>
    </row>
    <row r="579" spans="1:6" ht="13.5">
      <c r="A579" s="30" t="s">
        <v>452</v>
      </c>
      <c r="B579" s="31" t="s">
        <v>433</v>
      </c>
      <c r="C579" s="32" t="s">
        <v>1195</v>
      </c>
      <c r="D579" s="33">
        <v>200000</v>
      </c>
      <c r="E579" s="34">
        <v>5800</v>
      </c>
      <c r="F579" s="35">
        <f t="shared" si="9"/>
        <v>194200</v>
      </c>
    </row>
    <row r="580" spans="1:6" ht="13.5">
      <c r="A580" s="30" t="s">
        <v>694</v>
      </c>
      <c r="B580" s="31" t="s">
        <v>433</v>
      </c>
      <c r="C580" s="32" t="s">
        <v>1196</v>
      </c>
      <c r="D580" s="33">
        <v>316900</v>
      </c>
      <c r="E580" s="34">
        <v>233443.6</v>
      </c>
      <c r="F580" s="35">
        <f t="shared" si="9"/>
        <v>83456.4</v>
      </c>
    </row>
    <row r="581" spans="1:6" ht="27">
      <c r="A581" s="18" t="s">
        <v>751</v>
      </c>
      <c r="B581" s="19" t="s">
        <v>433</v>
      </c>
      <c r="C581" s="20" t="s">
        <v>1197</v>
      </c>
      <c r="D581" s="21">
        <v>316900</v>
      </c>
      <c r="E581" s="22">
        <v>233443.6</v>
      </c>
      <c r="F581" s="23">
        <f t="shared" si="9"/>
        <v>83456.4</v>
      </c>
    </row>
    <row r="582" spans="1:6" ht="54.75">
      <c r="A582" s="30" t="s">
        <v>1110</v>
      </c>
      <c r="B582" s="31" t="s">
        <v>433</v>
      </c>
      <c r="C582" s="32" t="s">
        <v>1198</v>
      </c>
      <c r="D582" s="33">
        <v>316900</v>
      </c>
      <c r="E582" s="34">
        <v>233443.6</v>
      </c>
      <c r="F582" s="35">
        <f t="shared" si="9"/>
        <v>83456.4</v>
      </c>
    </row>
    <row r="583" spans="1:6" ht="54.75">
      <c r="A583" s="30" t="s">
        <v>1199</v>
      </c>
      <c r="B583" s="31" t="s">
        <v>433</v>
      </c>
      <c r="C583" s="32" t="s">
        <v>1200</v>
      </c>
      <c r="D583" s="33">
        <v>316900</v>
      </c>
      <c r="E583" s="34">
        <v>233443.6</v>
      </c>
      <c r="F583" s="35">
        <f t="shared" si="9"/>
        <v>83456.4</v>
      </c>
    </row>
    <row r="584" spans="1:6" ht="13.5">
      <c r="A584" s="30" t="s">
        <v>452</v>
      </c>
      <c r="B584" s="31" t="s">
        <v>433</v>
      </c>
      <c r="C584" s="32" t="s">
        <v>1201</v>
      </c>
      <c r="D584" s="33">
        <v>316900</v>
      </c>
      <c r="E584" s="34">
        <v>233443.6</v>
      </c>
      <c r="F584" s="35">
        <f t="shared" si="9"/>
        <v>83456.4</v>
      </c>
    </row>
    <row r="585" spans="1:6" ht="13.5">
      <c r="A585" s="30" t="s">
        <v>660</v>
      </c>
      <c r="B585" s="31" t="s">
        <v>433</v>
      </c>
      <c r="C585" s="32" t="s">
        <v>1202</v>
      </c>
      <c r="D585" s="33">
        <v>11704890</v>
      </c>
      <c r="E585" s="34">
        <v>3895091.09</v>
      </c>
      <c r="F585" s="35">
        <f t="shared" si="9"/>
        <v>7809798.91</v>
      </c>
    </row>
    <row r="586" spans="1:6" ht="13.5">
      <c r="A586" s="18" t="s">
        <v>662</v>
      </c>
      <c r="B586" s="19" t="s">
        <v>433</v>
      </c>
      <c r="C586" s="20" t="s">
        <v>1203</v>
      </c>
      <c r="D586" s="21">
        <v>11704890</v>
      </c>
      <c r="E586" s="22">
        <v>3895091.09</v>
      </c>
      <c r="F586" s="23">
        <f t="shared" si="9"/>
        <v>7809798.91</v>
      </c>
    </row>
    <row r="587" spans="1:6" ht="13.5">
      <c r="A587" s="30" t="s">
        <v>456</v>
      </c>
      <c r="B587" s="31" t="s">
        <v>433</v>
      </c>
      <c r="C587" s="32" t="s">
        <v>1204</v>
      </c>
      <c r="D587" s="33">
        <v>11704890</v>
      </c>
      <c r="E587" s="34">
        <v>3895091.09</v>
      </c>
      <c r="F587" s="35">
        <f t="shared" si="9"/>
        <v>7809798.91</v>
      </c>
    </row>
    <row r="588" spans="1:6" ht="41.25">
      <c r="A588" s="30" t="s">
        <v>1205</v>
      </c>
      <c r="B588" s="31" t="s">
        <v>433</v>
      </c>
      <c r="C588" s="32" t="s">
        <v>1206</v>
      </c>
      <c r="D588" s="33">
        <v>11704890</v>
      </c>
      <c r="E588" s="34">
        <v>3895091.09</v>
      </c>
      <c r="F588" s="35">
        <f t="shared" si="9"/>
        <v>7809798.91</v>
      </c>
    </row>
    <row r="589" spans="1:6" ht="13.5">
      <c r="A589" s="30" t="s">
        <v>1207</v>
      </c>
      <c r="B589" s="31" t="s">
        <v>433</v>
      </c>
      <c r="C589" s="32" t="s">
        <v>1208</v>
      </c>
      <c r="D589" s="33">
        <v>11704890</v>
      </c>
      <c r="E589" s="34">
        <v>3895091.09</v>
      </c>
      <c r="F589" s="35">
        <f t="shared" si="9"/>
        <v>7809798.91</v>
      </c>
    </row>
    <row r="590" spans="1:6" ht="13.5">
      <c r="A590" s="30" t="s">
        <v>1209</v>
      </c>
      <c r="B590" s="31" t="s">
        <v>433</v>
      </c>
      <c r="C590" s="32" t="s">
        <v>1210</v>
      </c>
      <c r="D590" s="33">
        <v>3598764</v>
      </c>
      <c r="E590" s="34">
        <v>1280268.5</v>
      </c>
      <c r="F590" s="35">
        <f t="shared" si="9"/>
        <v>2318495.5</v>
      </c>
    </row>
    <row r="591" spans="1:6" ht="13.5">
      <c r="A591" s="18" t="s">
        <v>1211</v>
      </c>
      <c r="B591" s="19" t="s">
        <v>433</v>
      </c>
      <c r="C591" s="20" t="s">
        <v>1212</v>
      </c>
      <c r="D591" s="21">
        <v>3598764</v>
      </c>
      <c r="E591" s="22">
        <v>1280268.5</v>
      </c>
      <c r="F591" s="23">
        <f t="shared" si="9"/>
        <v>2318495.5</v>
      </c>
    </row>
    <row r="592" spans="1:6" ht="54.75">
      <c r="A592" s="30" t="s">
        <v>1213</v>
      </c>
      <c r="B592" s="31" t="s">
        <v>433</v>
      </c>
      <c r="C592" s="32" t="s">
        <v>1214</v>
      </c>
      <c r="D592" s="33">
        <v>3597914</v>
      </c>
      <c r="E592" s="34">
        <v>1280268.5</v>
      </c>
      <c r="F592" s="35">
        <f t="shared" si="9"/>
        <v>2317645.5</v>
      </c>
    </row>
    <row r="593" spans="1:6" ht="27">
      <c r="A593" s="30" t="s">
        <v>1215</v>
      </c>
      <c r="B593" s="31" t="s">
        <v>433</v>
      </c>
      <c r="C593" s="32" t="s">
        <v>1216</v>
      </c>
      <c r="D593" s="33">
        <v>3597914</v>
      </c>
      <c r="E593" s="34">
        <v>1280268.5</v>
      </c>
      <c r="F593" s="35">
        <f t="shared" si="9"/>
        <v>2317645.5</v>
      </c>
    </row>
    <row r="594" spans="1:6" ht="69">
      <c r="A594" s="30" t="s">
        <v>481</v>
      </c>
      <c r="B594" s="31" t="s">
        <v>433</v>
      </c>
      <c r="C594" s="32" t="s">
        <v>1217</v>
      </c>
      <c r="D594" s="33">
        <v>3597914</v>
      </c>
      <c r="E594" s="34">
        <v>1280268.5</v>
      </c>
      <c r="F594" s="35">
        <f t="shared" si="9"/>
        <v>2317645.5</v>
      </c>
    </row>
    <row r="595" spans="1:6" ht="41.25">
      <c r="A595" s="30" t="s">
        <v>690</v>
      </c>
      <c r="B595" s="31" t="s">
        <v>433</v>
      </c>
      <c r="C595" s="32" t="s">
        <v>1218</v>
      </c>
      <c r="D595" s="33">
        <v>850</v>
      </c>
      <c r="E595" s="34" t="s">
        <v>42</v>
      </c>
      <c r="F595" s="35">
        <f t="shared" si="9"/>
        <v>850</v>
      </c>
    </row>
    <row r="596" spans="1:6" ht="27">
      <c r="A596" s="30" t="s">
        <v>577</v>
      </c>
      <c r="B596" s="31" t="s">
        <v>433</v>
      </c>
      <c r="C596" s="32" t="s">
        <v>1219</v>
      </c>
      <c r="D596" s="33">
        <v>850</v>
      </c>
      <c r="E596" s="34" t="s">
        <v>42</v>
      </c>
      <c r="F596" s="35">
        <f t="shared" si="9"/>
        <v>850</v>
      </c>
    </row>
    <row r="597" spans="1:6" ht="13.5">
      <c r="A597" s="30" t="s">
        <v>498</v>
      </c>
      <c r="B597" s="31" t="s">
        <v>433</v>
      </c>
      <c r="C597" s="32" t="s">
        <v>1220</v>
      </c>
      <c r="D597" s="33">
        <v>850</v>
      </c>
      <c r="E597" s="34" t="s">
        <v>42</v>
      </c>
      <c r="F597" s="35">
        <f t="shared" si="9"/>
        <v>850</v>
      </c>
    </row>
    <row r="598" spans="1:6" ht="27">
      <c r="A598" s="18" t="s">
        <v>1221</v>
      </c>
      <c r="B598" s="19" t="s">
        <v>433</v>
      </c>
      <c r="C598" s="20" t="s">
        <v>1222</v>
      </c>
      <c r="D598" s="21">
        <v>15792496</v>
      </c>
      <c r="E598" s="22">
        <v>4718263.32</v>
      </c>
      <c r="F598" s="23">
        <f t="shared" si="9"/>
        <v>11074232.68</v>
      </c>
    </row>
    <row r="599" spans="1:6" ht="13.5">
      <c r="A599" s="30" t="s">
        <v>436</v>
      </c>
      <c r="B599" s="31" t="s">
        <v>433</v>
      </c>
      <c r="C599" s="32" t="s">
        <v>1223</v>
      </c>
      <c r="D599" s="33">
        <v>15792496</v>
      </c>
      <c r="E599" s="34">
        <v>4718263.32</v>
      </c>
      <c r="F599" s="35">
        <f t="shared" si="9"/>
        <v>11074232.68</v>
      </c>
    </row>
    <row r="600" spans="1:6" ht="54.75">
      <c r="A600" s="18" t="s">
        <v>1224</v>
      </c>
      <c r="B600" s="19" t="s">
        <v>433</v>
      </c>
      <c r="C600" s="20" t="s">
        <v>1225</v>
      </c>
      <c r="D600" s="21">
        <v>15792496</v>
      </c>
      <c r="E600" s="22">
        <v>4718263.32</v>
      </c>
      <c r="F600" s="23">
        <f t="shared" si="9"/>
        <v>11074232.68</v>
      </c>
    </row>
    <row r="601" spans="1:6" ht="13.5">
      <c r="A601" s="30" t="s">
        <v>456</v>
      </c>
      <c r="B601" s="31" t="s">
        <v>433</v>
      </c>
      <c r="C601" s="32" t="s">
        <v>1226</v>
      </c>
      <c r="D601" s="33">
        <v>15792496</v>
      </c>
      <c r="E601" s="34">
        <v>4718263.32</v>
      </c>
      <c r="F601" s="35">
        <f t="shared" si="9"/>
        <v>11074232.68</v>
      </c>
    </row>
    <row r="602" spans="1:6" ht="27">
      <c r="A602" s="30" t="s">
        <v>1083</v>
      </c>
      <c r="B602" s="31" t="s">
        <v>433</v>
      </c>
      <c r="C602" s="32" t="s">
        <v>1227</v>
      </c>
      <c r="D602" s="33">
        <v>12042762</v>
      </c>
      <c r="E602" s="34">
        <v>3437697.67</v>
      </c>
      <c r="F602" s="35">
        <f t="shared" si="9"/>
        <v>8605064.33</v>
      </c>
    </row>
    <row r="603" spans="1:6" ht="27">
      <c r="A603" s="30" t="s">
        <v>444</v>
      </c>
      <c r="B603" s="31" t="s">
        <v>433</v>
      </c>
      <c r="C603" s="32" t="s">
        <v>1228</v>
      </c>
      <c r="D603" s="33">
        <v>7400952</v>
      </c>
      <c r="E603" s="34">
        <v>2341450.88</v>
      </c>
      <c r="F603" s="35">
        <f t="shared" si="9"/>
        <v>5059501.12</v>
      </c>
    </row>
    <row r="604" spans="1:6" ht="41.25">
      <c r="A604" s="30" t="s">
        <v>446</v>
      </c>
      <c r="B604" s="31" t="s">
        <v>433</v>
      </c>
      <c r="C604" s="32" t="s">
        <v>1229</v>
      </c>
      <c r="D604" s="33">
        <v>245000</v>
      </c>
      <c r="E604" s="34">
        <v>118.39</v>
      </c>
      <c r="F604" s="35">
        <f t="shared" si="9"/>
        <v>244881.61</v>
      </c>
    </row>
    <row r="605" spans="1:6" ht="54.75">
      <c r="A605" s="30" t="s">
        <v>789</v>
      </c>
      <c r="B605" s="31" t="s">
        <v>433</v>
      </c>
      <c r="C605" s="32" t="s">
        <v>1230</v>
      </c>
      <c r="D605" s="33">
        <v>1452000</v>
      </c>
      <c r="E605" s="34">
        <v>296189.06</v>
      </c>
      <c r="F605" s="35">
        <f t="shared" si="9"/>
        <v>1155810.94</v>
      </c>
    </row>
    <row r="606" spans="1:6" ht="54.75">
      <c r="A606" s="30" t="s">
        <v>448</v>
      </c>
      <c r="B606" s="31" t="s">
        <v>433</v>
      </c>
      <c r="C606" s="32" t="s">
        <v>1231</v>
      </c>
      <c r="D606" s="33">
        <v>2235088</v>
      </c>
      <c r="E606" s="34">
        <v>710687.15</v>
      </c>
      <c r="F606" s="35">
        <f t="shared" si="9"/>
        <v>1524400.85</v>
      </c>
    </row>
    <row r="607" spans="1:6" ht="27">
      <c r="A607" s="30" t="s">
        <v>450</v>
      </c>
      <c r="B607" s="31" t="s">
        <v>433</v>
      </c>
      <c r="C607" s="32" t="s">
        <v>1232</v>
      </c>
      <c r="D607" s="33">
        <v>140886</v>
      </c>
      <c r="E607" s="34">
        <v>49252.19</v>
      </c>
      <c r="F607" s="35">
        <f t="shared" si="9"/>
        <v>91633.81</v>
      </c>
    </row>
    <row r="608" spans="1:6" ht="13.5">
      <c r="A608" s="30" t="s">
        <v>452</v>
      </c>
      <c r="B608" s="31" t="s">
        <v>433</v>
      </c>
      <c r="C608" s="32" t="s">
        <v>1233</v>
      </c>
      <c r="D608" s="33">
        <v>568836</v>
      </c>
      <c r="E608" s="34">
        <v>40000</v>
      </c>
      <c r="F608" s="35">
        <f t="shared" si="9"/>
        <v>528836</v>
      </c>
    </row>
    <row r="609" spans="1:6" ht="41.25">
      <c r="A609" s="30" t="s">
        <v>1234</v>
      </c>
      <c r="B609" s="31" t="s">
        <v>433</v>
      </c>
      <c r="C609" s="32" t="s">
        <v>1235</v>
      </c>
      <c r="D609" s="33">
        <v>3749734</v>
      </c>
      <c r="E609" s="34">
        <v>1280565.65</v>
      </c>
      <c r="F609" s="35">
        <f t="shared" si="9"/>
        <v>2469168.35</v>
      </c>
    </row>
    <row r="610" spans="1:6" ht="27">
      <c r="A610" s="30" t="s">
        <v>444</v>
      </c>
      <c r="B610" s="31" t="s">
        <v>433</v>
      </c>
      <c r="C610" s="32" t="s">
        <v>1236</v>
      </c>
      <c r="D610" s="33">
        <v>2879980</v>
      </c>
      <c r="E610" s="34">
        <v>992930.53</v>
      </c>
      <c r="F610" s="35">
        <f t="shared" si="9"/>
        <v>1887049.47</v>
      </c>
    </row>
    <row r="611" spans="1:6" ht="54.75">
      <c r="A611" s="30" t="s">
        <v>448</v>
      </c>
      <c r="B611" s="31" t="s">
        <v>433</v>
      </c>
      <c r="C611" s="32" t="s">
        <v>1237</v>
      </c>
      <c r="D611" s="33">
        <v>869754</v>
      </c>
      <c r="E611" s="34">
        <v>287635.12</v>
      </c>
      <c r="F611" s="35">
        <f t="shared" si="9"/>
        <v>582118.88</v>
      </c>
    </row>
    <row r="612" spans="1:6" ht="27">
      <c r="A612" s="18" t="s">
        <v>1238</v>
      </c>
      <c r="B612" s="19" t="s">
        <v>433</v>
      </c>
      <c r="C612" s="20" t="s">
        <v>1239</v>
      </c>
      <c r="D612" s="21">
        <v>8450080</v>
      </c>
      <c r="E612" s="22">
        <v>2395338.35</v>
      </c>
      <c r="F612" s="23">
        <f t="shared" si="9"/>
        <v>6054741.65</v>
      </c>
    </row>
    <row r="613" spans="1:6" ht="13.5">
      <c r="A613" s="30" t="s">
        <v>436</v>
      </c>
      <c r="B613" s="31" t="s">
        <v>433</v>
      </c>
      <c r="C613" s="32" t="s">
        <v>1240</v>
      </c>
      <c r="D613" s="33">
        <v>8450080</v>
      </c>
      <c r="E613" s="34">
        <v>2395338.35</v>
      </c>
      <c r="F613" s="35">
        <f t="shared" si="9"/>
        <v>6054741.65</v>
      </c>
    </row>
    <row r="614" spans="1:6" ht="41.25">
      <c r="A614" s="18" t="s">
        <v>438</v>
      </c>
      <c r="B614" s="19" t="s">
        <v>433</v>
      </c>
      <c r="C614" s="20" t="s">
        <v>1241</v>
      </c>
      <c r="D614" s="21">
        <v>8450080</v>
      </c>
      <c r="E614" s="22">
        <v>2395338.35</v>
      </c>
      <c r="F614" s="23">
        <f t="shared" si="9"/>
        <v>6054741.65</v>
      </c>
    </row>
    <row r="615" spans="1:6" ht="13.5">
      <c r="A615" s="30" t="s">
        <v>456</v>
      </c>
      <c r="B615" s="31" t="s">
        <v>433</v>
      </c>
      <c r="C615" s="32" t="s">
        <v>1242</v>
      </c>
      <c r="D615" s="33">
        <v>8450080</v>
      </c>
      <c r="E615" s="34">
        <v>2395338.35</v>
      </c>
      <c r="F615" s="35">
        <f t="shared" si="9"/>
        <v>6054741.65</v>
      </c>
    </row>
    <row r="616" spans="1:6" ht="27">
      <c r="A616" s="30" t="s">
        <v>1083</v>
      </c>
      <c r="B616" s="31" t="s">
        <v>433</v>
      </c>
      <c r="C616" s="32" t="s">
        <v>1243</v>
      </c>
      <c r="D616" s="33">
        <v>6124510</v>
      </c>
      <c r="E616" s="34">
        <v>1506603.59</v>
      </c>
      <c r="F616" s="35">
        <f t="shared" si="9"/>
        <v>4617906.41</v>
      </c>
    </row>
    <row r="617" spans="1:6" ht="27">
      <c r="A617" s="30" t="s">
        <v>444</v>
      </c>
      <c r="B617" s="31" t="s">
        <v>433</v>
      </c>
      <c r="C617" s="32" t="s">
        <v>1244</v>
      </c>
      <c r="D617" s="33">
        <v>4317458</v>
      </c>
      <c r="E617" s="34">
        <v>1076746.39</v>
      </c>
      <c r="F617" s="35">
        <f t="shared" si="9"/>
        <v>3240711.6100000003</v>
      </c>
    </row>
    <row r="618" spans="1:6" ht="41.25">
      <c r="A618" s="30" t="s">
        <v>446</v>
      </c>
      <c r="B618" s="31" t="s">
        <v>433</v>
      </c>
      <c r="C618" s="32" t="s">
        <v>1245</v>
      </c>
      <c r="D618" s="33">
        <v>29880</v>
      </c>
      <c r="E618" s="34" t="s">
        <v>42</v>
      </c>
      <c r="F618" s="35">
        <f t="shared" si="9"/>
        <v>29880</v>
      </c>
    </row>
    <row r="619" spans="1:6" ht="54.75">
      <c r="A619" s="30" t="s">
        <v>448</v>
      </c>
      <c r="B619" s="31" t="s">
        <v>433</v>
      </c>
      <c r="C619" s="32" t="s">
        <v>1246</v>
      </c>
      <c r="D619" s="33">
        <v>1303872</v>
      </c>
      <c r="E619" s="34">
        <v>318035.65</v>
      </c>
      <c r="F619" s="35">
        <f t="shared" si="9"/>
        <v>985836.35</v>
      </c>
    </row>
    <row r="620" spans="1:6" ht="27">
      <c r="A620" s="30" t="s">
        <v>450</v>
      </c>
      <c r="B620" s="31" t="s">
        <v>433</v>
      </c>
      <c r="C620" s="32" t="s">
        <v>1247</v>
      </c>
      <c r="D620" s="33">
        <v>318200</v>
      </c>
      <c r="E620" s="34">
        <v>92832</v>
      </c>
      <c r="F620" s="35">
        <f t="shared" si="9"/>
        <v>225368</v>
      </c>
    </row>
    <row r="621" spans="1:6" ht="13.5">
      <c r="A621" s="30" t="s">
        <v>452</v>
      </c>
      <c r="B621" s="31" t="s">
        <v>433</v>
      </c>
      <c r="C621" s="32" t="s">
        <v>1248</v>
      </c>
      <c r="D621" s="33">
        <v>155100</v>
      </c>
      <c r="E621" s="34">
        <v>18989.55</v>
      </c>
      <c r="F621" s="35">
        <f t="shared" si="9"/>
        <v>136110.45</v>
      </c>
    </row>
    <row r="622" spans="1:6" ht="41.25">
      <c r="A622" s="30" t="s">
        <v>1249</v>
      </c>
      <c r="B622" s="31" t="s">
        <v>433</v>
      </c>
      <c r="C622" s="32" t="s">
        <v>1250</v>
      </c>
      <c r="D622" s="33">
        <v>2325570</v>
      </c>
      <c r="E622" s="34">
        <v>888734.76</v>
      </c>
      <c r="F622" s="35">
        <f t="shared" si="9"/>
        <v>1436835.24</v>
      </c>
    </row>
    <row r="623" spans="1:6" ht="27">
      <c r="A623" s="30" t="s">
        <v>444</v>
      </c>
      <c r="B623" s="31" t="s">
        <v>433</v>
      </c>
      <c r="C623" s="32" t="s">
        <v>1251</v>
      </c>
      <c r="D623" s="33">
        <v>1786152</v>
      </c>
      <c r="E623" s="34">
        <v>682591.97</v>
      </c>
      <c r="F623" s="35">
        <f t="shared" si="9"/>
        <v>1103560.03</v>
      </c>
    </row>
    <row r="624" spans="1:6" ht="54.75">
      <c r="A624" s="30" t="s">
        <v>448</v>
      </c>
      <c r="B624" s="31" t="s">
        <v>433</v>
      </c>
      <c r="C624" s="32" t="s">
        <v>1252</v>
      </c>
      <c r="D624" s="33">
        <v>539418</v>
      </c>
      <c r="E624" s="34">
        <v>206142.79</v>
      </c>
      <c r="F624" s="35">
        <f t="shared" si="9"/>
        <v>333275.20999999996</v>
      </c>
    </row>
    <row r="625" spans="1:6" ht="41.25">
      <c r="A625" s="18" t="s">
        <v>1253</v>
      </c>
      <c r="B625" s="19" t="s">
        <v>433</v>
      </c>
      <c r="C625" s="20" t="s">
        <v>1254</v>
      </c>
      <c r="D625" s="21">
        <v>572034613.2</v>
      </c>
      <c r="E625" s="22">
        <v>50746342.95</v>
      </c>
      <c r="F625" s="23">
        <f t="shared" si="9"/>
        <v>521288270.25000006</v>
      </c>
    </row>
    <row r="626" spans="1:6" ht="13.5">
      <c r="A626" s="30" t="s">
        <v>1044</v>
      </c>
      <c r="B626" s="31" t="s">
        <v>433</v>
      </c>
      <c r="C626" s="32" t="s">
        <v>1255</v>
      </c>
      <c r="D626" s="33">
        <v>170473868.43</v>
      </c>
      <c r="E626" s="34">
        <v>27113533.76</v>
      </c>
      <c r="F626" s="35">
        <f t="shared" si="9"/>
        <v>143360334.67000002</v>
      </c>
    </row>
    <row r="627" spans="1:6" ht="13.5">
      <c r="A627" s="18" t="s">
        <v>1256</v>
      </c>
      <c r="B627" s="19" t="s">
        <v>433</v>
      </c>
      <c r="C627" s="20" t="s">
        <v>1257</v>
      </c>
      <c r="D627" s="21">
        <v>31996425.09</v>
      </c>
      <c r="E627" s="22">
        <v>7318223.68</v>
      </c>
      <c r="F627" s="23">
        <f t="shared" si="9"/>
        <v>24678201.41</v>
      </c>
    </row>
    <row r="628" spans="1:6" ht="54.75">
      <c r="A628" s="30" t="s">
        <v>1258</v>
      </c>
      <c r="B628" s="31" t="s">
        <v>433</v>
      </c>
      <c r="C628" s="32" t="s">
        <v>1259</v>
      </c>
      <c r="D628" s="33">
        <v>31996425.09</v>
      </c>
      <c r="E628" s="34">
        <v>7318223.68</v>
      </c>
      <c r="F628" s="35">
        <f t="shared" si="9"/>
        <v>24678201.41</v>
      </c>
    </row>
    <row r="629" spans="1:6" ht="54.75">
      <c r="A629" s="30" t="s">
        <v>1260</v>
      </c>
      <c r="B629" s="31" t="s">
        <v>433</v>
      </c>
      <c r="C629" s="32" t="s">
        <v>1261</v>
      </c>
      <c r="D629" s="33">
        <v>31996425.09</v>
      </c>
      <c r="E629" s="34">
        <v>7318223.68</v>
      </c>
      <c r="F629" s="35">
        <f t="shared" si="9"/>
        <v>24678201.41</v>
      </c>
    </row>
    <row r="630" spans="1:6" ht="13.5">
      <c r="A630" s="30" t="s">
        <v>452</v>
      </c>
      <c r="B630" s="31" t="s">
        <v>433</v>
      </c>
      <c r="C630" s="32" t="s">
        <v>1262</v>
      </c>
      <c r="D630" s="33">
        <v>31996425.09</v>
      </c>
      <c r="E630" s="34">
        <v>7318223.68</v>
      </c>
      <c r="F630" s="35">
        <f t="shared" si="9"/>
        <v>24678201.41</v>
      </c>
    </row>
    <row r="631" spans="1:6" ht="13.5">
      <c r="A631" s="18" t="s">
        <v>1263</v>
      </c>
      <c r="B631" s="19" t="s">
        <v>433</v>
      </c>
      <c r="C631" s="20" t="s">
        <v>1264</v>
      </c>
      <c r="D631" s="21">
        <v>130665060.45</v>
      </c>
      <c r="E631" s="22">
        <v>19795310.08</v>
      </c>
      <c r="F631" s="23">
        <f t="shared" si="9"/>
        <v>110869750.37</v>
      </c>
    </row>
    <row r="632" spans="1:6" ht="54.75">
      <c r="A632" s="30" t="s">
        <v>1258</v>
      </c>
      <c r="B632" s="31" t="s">
        <v>433</v>
      </c>
      <c r="C632" s="32" t="s">
        <v>1265</v>
      </c>
      <c r="D632" s="33">
        <v>129301060.45</v>
      </c>
      <c r="E632" s="34">
        <v>19795310.08</v>
      </c>
      <c r="F632" s="35">
        <f t="shared" si="9"/>
        <v>109505750.37</v>
      </c>
    </row>
    <row r="633" spans="1:6" ht="41.25">
      <c r="A633" s="30" t="s">
        <v>1266</v>
      </c>
      <c r="B633" s="31" t="s">
        <v>433</v>
      </c>
      <c r="C633" s="32" t="s">
        <v>1267</v>
      </c>
      <c r="D633" s="33">
        <v>53900900</v>
      </c>
      <c r="E633" s="34" t="s">
        <v>42</v>
      </c>
      <c r="F633" s="35">
        <f t="shared" si="9"/>
        <v>53900900</v>
      </c>
    </row>
    <row r="634" spans="1:6" ht="13.5">
      <c r="A634" s="30" t="s">
        <v>452</v>
      </c>
      <c r="B634" s="31" t="s">
        <v>433</v>
      </c>
      <c r="C634" s="32" t="s">
        <v>1268</v>
      </c>
      <c r="D634" s="33">
        <v>53900900</v>
      </c>
      <c r="E634" s="34" t="s">
        <v>42</v>
      </c>
      <c r="F634" s="35">
        <f t="shared" si="9"/>
        <v>53900900</v>
      </c>
    </row>
    <row r="635" spans="1:6" ht="54.75">
      <c r="A635" s="30" t="s">
        <v>1269</v>
      </c>
      <c r="B635" s="31" t="s">
        <v>433</v>
      </c>
      <c r="C635" s="32" t="s">
        <v>1270</v>
      </c>
      <c r="D635" s="33">
        <v>72563270.98</v>
      </c>
      <c r="E635" s="34">
        <v>19795310.08</v>
      </c>
      <c r="F635" s="35">
        <f t="shared" si="9"/>
        <v>52767960.900000006</v>
      </c>
    </row>
    <row r="636" spans="1:6" ht="13.5">
      <c r="A636" s="30" t="s">
        <v>452</v>
      </c>
      <c r="B636" s="31" t="s">
        <v>433</v>
      </c>
      <c r="C636" s="32" t="s">
        <v>1271</v>
      </c>
      <c r="D636" s="33">
        <v>72055795.04</v>
      </c>
      <c r="E636" s="34">
        <v>19635110.84</v>
      </c>
      <c r="F636" s="35">
        <f t="shared" si="9"/>
        <v>52420684.2</v>
      </c>
    </row>
    <row r="637" spans="1:6" ht="13.5">
      <c r="A637" s="30" t="s">
        <v>647</v>
      </c>
      <c r="B637" s="31" t="s">
        <v>433</v>
      </c>
      <c r="C637" s="32" t="s">
        <v>1272</v>
      </c>
      <c r="D637" s="33">
        <v>507475.94</v>
      </c>
      <c r="E637" s="34">
        <v>160199.24</v>
      </c>
      <c r="F637" s="35">
        <f t="shared" si="9"/>
        <v>347276.7</v>
      </c>
    </row>
    <row r="638" spans="1:6" ht="41.25">
      <c r="A638" s="30" t="s">
        <v>1266</v>
      </c>
      <c r="B638" s="31" t="s">
        <v>433</v>
      </c>
      <c r="C638" s="32" t="s">
        <v>1273</v>
      </c>
      <c r="D638" s="33">
        <v>2836889.47</v>
      </c>
      <c r="E638" s="34" t="s">
        <v>42</v>
      </c>
      <c r="F638" s="35">
        <f t="shared" si="9"/>
        <v>2836889.47</v>
      </c>
    </row>
    <row r="639" spans="1:6" ht="13.5">
      <c r="A639" s="30" t="s">
        <v>452</v>
      </c>
      <c r="B639" s="31" t="s">
        <v>433</v>
      </c>
      <c r="C639" s="32" t="s">
        <v>1274</v>
      </c>
      <c r="D639" s="33">
        <v>2836889.47</v>
      </c>
      <c r="E639" s="34" t="s">
        <v>42</v>
      </c>
      <c r="F639" s="35">
        <f t="shared" si="9"/>
        <v>2836889.47</v>
      </c>
    </row>
    <row r="640" spans="1:6" ht="27">
      <c r="A640" s="30" t="s">
        <v>1275</v>
      </c>
      <c r="B640" s="31" t="s">
        <v>433</v>
      </c>
      <c r="C640" s="32" t="s">
        <v>1276</v>
      </c>
      <c r="D640" s="33">
        <v>364000</v>
      </c>
      <c r="E640" s="34" t="s">
        <v>42</v>
      </c>
      <c r="F640" s="35">
        <f t="shared" si="9"/>
        <v>364000</v>
      </c>
    </row>
    <row r="641" spans="1:6" ht="27">
      <c r="A641" s="30" t="s">
        <v>577</v>
      </c>
      <c r="B641" s="31" t="s">
        <v>433</v>
      </c>
      <c r="C641" s="32" t="s">
        <v>1277</v>
      </c>
      <c r="D641" s="33">
        <v>364000</v>
      </c>
      <c r="E641" s="34" t="s">
        <v>42</v>
      </c>
      <c r="F641" s="35">
        <f aca="true" t="shared" si="10" ref="F641:F702">IF(OR(D641="-",IF(E641="-",0,E641)&gt;=IF(D641="-",0,D641)),"-",IF(D641="-",0,D641)-IF(E641="-",0,E641))</f>
        <v>364000</v>
      </c>
    </row>
    <row r="642" spans="1:6" ht="13.5">
      <c r="A642" s="30" t="s">
        <v>452</v>
      </c>
      <c r="B642" s="31" t="s">
        <v>433</v>
      </c>
      <c r="C642" s="32" t="s">
        <v>1278</v>
      </c>
      <c r="D642" s="33">
        <v>364000</v>
      </c>
      <c r="E642" s="34" t="s">
        <v>42</v>
      </c>
      <c r="F642" s="35">
        <f t="shared" si="10"/>
        <v>364000</v>
      </c>
    </row>
    <row r="643" spans="1:6" ht="41.25">
      <c r="A643" s="30" t="s">
        <v>1279</v>
      </c>
      <c r="B643" s="31" t="s">
        <v>433</v>
      </c>
      <c r="C643" s="32" t="s">
        <v>1280</v>
      </c>
      <c r="D643" s="33">
        <v>1000000</v>
      </c>
      <c r="E643" s="34" t="s">
        <v>42</v>
      </c>
      <c r="F643" s="35">
        <f t="shared" si="10"/>
        <v>1000000</v>
      </c>
    </row>
    <row r="644" spans="1:6" ht="27">
      <c r="A644" s="30" t="s">
        <v>577</v>
      </c>
      <c r="B644" s="31" t="s">
        <v>433</v>
      </c>
      <c r="C644" s="32" t="s">
        <v>1281</v>
      </c>
      <c r="D644" s="33">
        <v>1000000</v>
      </c>
      <c r="E644" s="34" t="s">
        <v>42</v>
      </c>
      <c r="F644" s="35">
        <f t="shared" si="10"/>
        <v>1000000</v>
      </c>
    </row>
    <row r="645" spans="1:6" ht="13.5">
      <c r="A645" s="30" t="s">
        <v>452</v>
      </c>
      <c r="B645" s="31" t="s">
        <v>433</v>
      </c>
      <c r="C645" s="32" t="s">
        <v>1282</v>
      </c>
      <c r="D645" s="33">
        <v>1000000</v>
      </c>
      <c r="E645" s="34" t="s">
        <v>42</v>
      </c>
      <c r="F645" s="35">
        <f t="shared" si="10"/>
        <v>1000000</v>
      </c>
    </row>
    <row r="646" spans="1:6" ht="27">
      <c r="A646" s="18" t="s">
        <v>1046</v>
      </c>
      <c r="B646" s="19" t="s">
        <v>433</v>
      </c>
      <c r="C646" s="20" t="s">
        <v>1283</v>
      </c>
      <c r="D646" s="21">
        <v>7812382.89</v>
      </c>
      <c r="E646" s="22" t="s">
        <v>42</v>
      </c>
      <c r="F646" s="23">
        <f t="shared" si="10"/>
        <v>7812382.89</v>
      </c>
    </row>
    <row r="647" spans="1:6" ht="82.5">
      <c r="A647" s="30" t="s">
        <v>830</v>
      </c>
      <c r="B647" s="31" t="s">
        <v>433</v>
      </c>
      <c r="C647" s="32" t="s">
        <v>1284</v>
      </c>
      <c r="D647" s="33">
        <v>7812382.89</v>
      </c>
      <c r="E647" s="34" t="s">
        <v>42</v>
      </c>
      <c r="F647" s="35">
        <f t="shared" si="10"/>
        <v>7812382.89</v>
      </c>
    </row>
    <row r="648" spans="1:6" ht="27">
      <c r="A648" s="30" t="s">
        <v>577</v>
      </c>
      <c r="B648" s="31" t="s">
        <v>433</v>
      </c>
      <c r="C648" s="32" t="s">
        <v>1285</v>
      </c>
      <c r="D648" s="33">
        <v>7812382.89</v>
      </c>
      <c r="E648" s="34" t="s">
        <v>42</v>
      </c>
      <c r="F648" s="35">
        <f t="shared" si="10"/>
        <v>7812382.89</v>
      </c>
    </row>
    <row r="649" spans="1:6" ht="41.25">
      <c r="A649" s="30" t="s">
        <v>1286</v>
      </c>
      <c r="B649" s="31" t="s">
        <v>433</v>
      </c>
      <c r="C649" s="32" t="s">
        <v>1287</v>
      </c>
      <c r="D649" s="33">
        <v>7812382.89</v>
      </c>
      <c r="E649" s="34" t="s">
        <v>42</v>
      </c>
      <c r="F649" s="35">
        <f t="shared" si="10"/>
        <v>7812382.89</v>
      </c>
    </row>
    <row r="650" spans="1:6" ht="13.5">
      <c r="A650" s="30" t="s">
        <v>1288</v>
      </c>
      <c r="B650" s="31" t="s">
        <v>433</v>
      </c>
      <c r="C650" s="32" t="s">
        <v>1289</v>
      </c>
      <c r="D650" s="33">
        <v>368917739.53</v>
      </c>
      <c r="E650" s="34">
        <v>22691634.62</v>
      </c>
      <c r="F650" s="35">
        <f t="shared" si="10"/>
        <v>346226104.90999997</v>
      </c>
    </row>
    <row r="651" spans="1:6" ht="13.5">
      <c r="A651" s="18" t="s">
        <v>1290</v>
      </c>
      <c r="B651" s="19" t="s">
        <v>433</v>
      </c>
      <c r="C651" s="20" t="s">
        <v>1291</v>
      </c>
      <c r="D651" s="21">
        <v>127588166.49</v>
      </c>
      <c r="E651" s="22">
        <v>12513534.33</v>
      </c>
      <c r="F651" s="23">
        <f t="shared" si="10"/>
        <v>115074632.16</v>
      </c>
    </row>
    <row r="652" spans="1:6" ht="54.75">
      <c r="A652" s="30" t="s">
        <v>1258</v>
      </c>
      <c r="B652" s="31" t="s">
        <v>433</v>
      </c>
      <c r="C652" s="32" t="s">
        <v>1292</v>
      </c>
      <c r="D652" s="33">
        <v>39959578.38</v>
      </c>
      <c r="E652" s="34">
        <v>12513534.33</v>
      </c>
      <c r="F652" s="35">
        <f t="shared" si="10"/>
        <v>27446044.050000004</v>
      </c>
    </row>
    <row r="653" spans="1:6" ht="69">
      <c r="A653" s="30" t="s">
        <v>1293</v>
      </c>
      <c r="B653" s="31" t="s">
        <v>433</v>
      </c>
      <c r="C653" s="32" t="s">
        <v>1294</v>
      </c>
      <c r="D653" s="33">
        <v>33994901.8</v>
      </c>
      <c r="E653" s="34">
        <v>11314169.04</v>
      </c>
      <c r="F653" s="35">
        <f t="shared" si="10"/>
        <v>22680732.759999998</v>
      </c>
    </row>
    <row r="654" spans="1:6" ht="13.5">
      <c r="A654" s="30" t="s">
        <v>452</v>
      </c>
      <c r="B654" s="31" t="s">
        <v>433</v>
      </c>
      <c r="C654" s="32" t="s">
        <v>1295</v>
      </c>
      <c r="D654" s="33">
        <v>6569571.2</v>
      </c>
      <c r="E654" s="34">
        <v>1428302.2</v>
      </c>
      <c r="F654" s="35">
        <f t="shared" si="10"/>
        <v>5141269</v>
      </c>
    </row>
    <row r="655" spans="1:6" ht="13.5">
      <c r="A655" s="30" t="s">
        <v>647</v>
      </c>
      <c r="B655" s="31" t="s">
        <v>433</v>
      </c>
      <c r="C655" s="32" t="s">
        <v>1296</v>
      </c>
      <c r="D655" s="33">
        <v>27425330.6</v>
      </c>
      <c r="E655" s="34">
        <v>9885866.84</v>
      </c>
      <c r="F655" s="35">
        <f t="shared" si="10"/>
        <v>17539463.76</v>
      </c>
    </row>
    <row r="656" spans="1:6" ht="41.25">
      <c r="A656" s="30" t="s">
        <v>1297</v>
      </c>
      <c r="B656" s="31" t="s">
        <v>433</v>
      </c>
      <c r="C656" s="32" t="s">
        <v>1298</v>
      </c>
      <c r="D656" s="33">
        <v>2737741.33</v>
      </c>
      <c r="E656" s="34">
        <v>582605.11</v>
      </c>
      <c r="F656" s="35">
        <f t="shared" si="10"/>
        <v>2155136.22</v>
      </c>
    </row>
    <row r="657" spans="1:6" ht="13.5">
      <c r="A657" s="30" t="s">
        <v>452</v>
      </c>
      <c r="B657" s="31" t="s">
        <v>433</v>
      </c>
      <c r="C657" s="32" t="s">
        <v>1299</v>
      </c>
      <c r="D657" s="33">
        <v>2737741.33</v>
      </c>
      <c r="E657" s="34">
        <v>582605.11</v>
      </c>
      <c r="F657" s="35">
        <f t="shared" si="10"/>
        <v>2155136.22</v>
      </c>
    </row>
    <row r="658" spans="1:6" ht="27">
      <c r="A658" s="30" t="s">
        <v>1300</v>
      </c>
      <c r="B658" s="31" t="s">
        <v>433</v>
      </c>
      <c r="C658" s="32" t="s">
        <v>1301</v>
      </c>
      <c r="D658" s="33">
        <v>1039412.08</v>
      </c>
      <c r="E658" s="34">
        <v>116708.62</v>
      </c>
      <c r="F658" s="35">
        <f t="shared" si="10"/>
        <v>922703.46</v>
      </c>
    </row>
    <row r="659" spans="1:6" ht="13.5">
      <c r="A659" s="30" t="s">
        <v>452</v>
      </c>
      <c r="B659" s="31" t="s">
        <v>433</v>
      </c>
      <c r="C659" s="32" t="s">
        <v>1302</v>
      </c>
      <c r="D659" s="33">
        <v>1039412.08</v>
      </c>
      <c r="E659" s="34">
        <v>116708.62</v>
      </c>
      <c r="F659" s="35">
        <f t="shared" si="10"/>
        <v>922703.46</v>
      </c>
    </row>
    <row r="660" spans="1:6" ht="82.5">
      <c r="A660" s="30" t="s">
        <v>1303</v>
      </c>
      <c r="B660" s="31" t="s">
        <v>433</v>
      </c>
      <c r="C660" s="32" t="s">
        <v>1304</v>
      </c>
      <c r="D660" s="33">
        <v>903859</v>
      </c>
      <c r="E660" s="34">
        <v>156577.19</v>
      </c>
      <c r="F660" s="35">
        <f t="shared" si="10"/>
        <v>747281.81</v>
      </c>
    </row>
    <row r="661" spans="1:6" ht="13.5">
      <c r="A661" s="30" t="s">
        <v>452</v>
      </c>
      <c r="B661" s="31" t="s">
        <v>433</v>
      </c>
      <c r="C661" s="32" t="s">
        <v>1305</v>
      </c>
      <c r="D661" s="33">
        <v>903859</v>
      </c>
      <c r="E661" s="34">
        <v>156577.19</v>
      </c>
      <c r="F661" s="35">
        <f t="shared" si="10"/>
        <v>747281.81</v>
      </c>
    </row>
    <row r="662" spans="1:6" ht="54.75">
      <c r="A662" s="30" t="s">
        <v>1306</v>
      </c>
      <c r="B662" s="31" t="s">
        <v>433</v>
      </c>
      <c r="C662" s="32" t="s">
        <v>1307</v>
      </c>
      <c r="D662" s="33">
        <v>1169765</v>
      </c>
      <c r="E662" s="34">
        <v>304201.77</v>
      </c>
      <c r="F662" s="35">
        <f t="shared" si="10"/>
        <v>865563.23</v>
      </c>
    </row>
    <row r="663" spans="1:6" ht="13.5">
      <c r="A663" s="30" t="s">
        <v>452</v>
      </c>
      <c r="B663" s="31" t="s">
        <v>433</v>
      </c>
      <c r="C663" s="32" t="s">
        <v>1308</v>
      </c>
      <c r="D663" s="33">
        <v>1169765</v>
      </c>
      <c r="E663" s="34">
        <v>304201.77</v>
      </c>
      <c r="F663" s="35">
        <f t="shared" si="10"/>
        <v>865563.23</v>
      </c>
    </row>
    <row r="664" spans="1:6" ht="41.25">
      <c r="A664" s="30" t="s">
        <v>1309</v>
      </c>
      <c r="B664" s="31" t="s">
        <v>433</v>
      </c>
      <c r="C664" s="32" t="s">
        <v>1310</v>
      </c>
      <c r="D664" s="33">
        <v>113899.17</v>
      </c>
      <c r="E664" s="34">
        <v>39272.6</v>
      </c>
      <c r="F664" s="35">
        <f t="shared" si="10"/>
        <v>74626.57</v>
      </c>
    </row>
    <row r="665" spans="1:6" ht="13.5">
      <c r="A665" s="30" t="s">
        <v>452</v>
      </c>
      <c r="B665" s="31" t="s">
        <v>433</v>
      </c>
      <c r="C665" s="32" t="s">
        <v>1311</v>
      </c>
      <c r="D665" s="33">
        <v>10091.04</v>
      </c>
      <c r="E665" s="34">
        <v>2522.76</v>
      </c>
      <c r="F665" s="35">
        <f t="shared" si="10"/>
        <v>7568.280000000001</v>
      </c>
    </row>
    <row r="666" spans="1:6" ht="13.5">
      <c r="A666" s="30" t="s">
        <v>647</v>
      </c>
      <c r="B666" s="31" t="s">
        <v>433</v>
      </c>
      <c r="C666" s="32" t="s">
        <v>1312</v>
      </c>
      <c r="D666" s="33">
        <v>103808.13</v>
      </c>
      <c r="E666" s="34">
        <v>36749.84</v>
      </c>
      <c r="F666" s="35">
        <f t="shared" si="10"/>
        <v>67058.29000000001</v>
      </c>
    </row>
    <row r="667" spans="1:6" ht="27">
      <c r="A667" s="30" t="s">
        <v>1275</v>
      </c>
      <c r="B667" s="31" t="s">
        <v>433</v>
      </c>
      <c r="C667" s="32" t="s">
        <v>1313</v>
      </c>
      <c r="D667" s="33">
        <v>1103200</v>
      </c>
      <c r="E667" s="34" t="s">
        <v>42</v>
      </c>
      <c r="F667" s="35">
        <f t="shared" si="10"/>
        <v>1103200</v>
      </c>
    </row>
    <row r="668" spans="1:6" ht="27">
      <c r="A668" s="30" t="s">
        <v>577</v>
      </c>
      <c r="B668" s="31" t="s">
        <v>433</v>
      </c>
      <c r="C668" s="32" t="s">
        <v>1314</v>
      </c>
      <c r="D668" s="33">
        <v>400600</v>
      </c>
      <c r="E668" s="34" t="s">
        <v>42</v>
      </c>
      <c r="F668" s="35">
        <f t="shared" si="10"/>
        <v>400600</v>
      </c>
    </row>
    <row r="669" spans="1:6" ht="13.5">
      <c r="A669" s="30" t="s">
        <v>452</v>
      </c>
      <c r="B669" s="31" t="s">
        <v>433</v>
      </c>
      <c r="C669" s="32" t="s">
        <v>1315</v>
      </c>
      <c r="D669" s="33">
        <v>400600</v>
      </c>
      <c r="E669" s="34" t="s">
        <v>42</v>
      </c>
      <c r="F669" s="35">
        <f t="shared" si="10"/>
        <v>400600</v>
      </c>
    </row>
    <row r="670" spans="1:6" ht="41.25">
      <c r="A670" s="30" t="s">
        <v>1316</v>
      </c>
      <c r="B670" s="31" t="s">
        <v>433</v>
      </c>
      <c r="C670" s="32" t="s">
        <v>1317</v>
      </c>
      <c r="D670" s="33">
        <v>702600</v>
      </c>
      <c r="E670" s="34" t="s">
        <v>42</v>
      </c>
      <c r="F670" s="35">
        <f t="shared" si="10"/>
        <v>702600</v>
      </c>
    </row>
    <row r="671" spans="1:6" ht="13.5">
      <c r="A671" s="30" t="s">
        <v>452</v>
      </c>
      <c r="B671" s="31" t="s">
        <v>433</v>
      </c>
      <c r="C671" s="32" t="s">
        <v>1318</v>
      </c>
      <c r="D671" s="33">
        <v>702600</v>
      </c>
      <c r="E671" s="34" t="s">
        <v>42</v>
      </c>
      <c r="F671" s="35">
        <f t="shared" si="10"/>
        <v>702600</v>
      </c>
    </row>
    <row r="672" spans="1:6" ht="27">
      <c r="A672" s="30" t="s">
        <v>1319</v>
      </c>
      <c r="B672" s="31" t="s">
        <v>433</v>
      </c>
      <c r="C672" s="32" t="s">
        <v>1320</v>
      </c>
      <c r="D672" s="33">
        <v>86525388.11</v>
      </c>
      <c r="E672" s="34" t="s">
        <v>42</v>
      </c>
      <c r="F672" s="35">
        <f t="shared" si="10"/>
        <v>86525388.11</v>
      </c>
    </row>
    <row r="673" spans="1:6" ht="13.5">
      <c r="A673" s="30" t="s">
        <v>452</v>
      </c>
      <c r="B673" s="31" t="s">
        <v>433</v>
      </c>
      <c r="C673" s="32" t="s">
        <v>1321</v>
      </c>
      <c r="D673" s="33">
        <v>86525388.11</v>
      </c>
      <c r="E673" s="34" t="s">
        <v>42</v>
      </c>
      <c r="F673" s="35">
        <f t="shared" si="10"/>
        <v>86525388.11</v>
      </c>
    </row>
    <row r="674" spans="1:6" ht="27">
      <c r="A674" s="18" t="s">
        <v>1322</v>
      </c>
      <c r="B674" s="19" t="s">
        <v>433</v>
      </c>
      <c r="C674" s="20" t="s">
        <v>1323</v>
      </c>
      <c r="D674" s="21">
        <v>241329573.04</v>
      </c>
      <c r="E674" s="22">
        <v>10178100.29</v>
      </c>
      <c r="F674" s="23">
        <f t="shared" si="10"/>
        <v>231151472.75</v>
      </c>
    </row>
    <row r="675" spans="1:6" ht="41.25">
      <c r="A675" s="30" t="s">
        <v>640</v>
      </c>
      <c r="B675" s="31" t="s">
        <v>433</v>
      </c>
      <c r="C675" s="32" t="s">
        <v>1324</v>
      </c>
      <c r="D675" s="33">
        <v>14661738.81</v>
      </c>
      <c r="E675" s="34">
        <v>3982494.92</v>
      </c>
      <c r="F675" s="35">
        <f t="shared" si="10"/>
        <v>10679243.89</v>
      </c>
    </row>
    <row r="676" spans="1:6" ht="27">
      <c r="A676" s="30" t="s">
        <v>444</v>
      </c>
      <c r="B676" s="31" t="s">
        <v>433</v>
      </c>
      <c r="C676" s="32" t="s">
        <v>1325</v>
      </c>
      <c r="D676" s="33">
        <v>8964471</v>
      </c>
      <c r="E676" s="34">
        <v>2387399.23</v>
      </c>
      <c r="F676" s="35">
        <f t="shared" si="10"/>
        <v>6577071.77</v>
      </c>
    </row>
    <row r="677" spans="1:6" ht="41.25">
      <c r="A677" s="30" t="s">
        <v>446</v>
      </c>
      <c r="B677" s="31" t="s">
        <v>433</v>
      </c>
      <c r="C677" s="32" t="s">
        <v>1326</v>
      </c>
      <c r="D677" s="33">
        <v>1560</v>
      </c>
      <c r="E677" s="34" t="s">
        <v>42</v>
      </c>
      <c r="F677" s="35">
        <f t="shared" si="10"/>
        <v>1560</v>
      </c>
    </row>
    <row r="678" spans="1:6" ht="54.75">
      <c r="A678" s="30" t="s">
        <v>448</v>
      </c>
      <c r="B678" s="31" t="s">
        <v>433</v>
      </c>
      <c r="C678" s="32" t="s">
        <v>1327</v>
      </c>
      <c r="D678" s="33">
        <v>2707270</v>
      </c>
      <c r="E678" s="34">
        <v>644566.72</v>
      </c>
      <c r="F678" s="35">
        <f t="shared" si="10"/>
        <v>2062703.28</v>
      </c>
    </row>
    <row r="679" spans="1:6" ht="27">
      <c r="A679" s="30" t="s">
        <v>450</v>
      </c>
      <c r="B679" s="31" t="s">
        <v>433</v>
      </c>
      <c r="C679" s="32" t="s">
        <v>1328</v>
      </c>
      <c r="D679" s="33">
        <v>710403</v>
      </c>
      <c r="E679" s="34">
        <v>276957.75</v>
      </c>
      <c r="F679" s="35">
        <f t="shared" si="10"/>
        <v>433445.25</v>
      </c>
    </row>
    <row r="680" spans="1:6" ht="13.5">
      <c r="A680" s="30" t="s">
        <v>452</v>
      </c>
      <c r="B680" s="31" t="s">
        <v>433</v>
      </c>
      <c r="C680" s="32" t="s">
        <v>1329</v>
      </c>
      <c r="D680" s="33">
        <v>1341627.24</v>
      </c>
      <c r="E680" s="34">
        <v>311014.39</v>
      </c>
      <c r="F680" s="35">
        <f t="shared" si="10"/>
        <v>1030612.85</v>
      </c>
    </row>
    <row r="681" spans="1:6" ht="13.5">
      <c r="A681" s="30" t="s">
        <v>647</v>
      </c>
      <c r="B681" s="31" t="s">
        <v>433</v>
      </c>
      <c r="C681" s="32" t="s">
        <v>1330</v>
      </c>
      <c r="D681" s="33">
        <v>425285.76</v>
      </c>
      <c r="E681" s="34">
        <v>200284.52</v>
      </c>
      <c r="F681" s="35">
        <f t="shared" si="10"/>
        <v>225001.24000000002</v>
      </c>
    </row>
    <row r="682" spans="1:6" ht="41.25">
      <c r="A682" s="30" t="s">
        <v>460</v>
      </c>
      <c r="B682" s="31" t="s">
        <v>433</v>
      </c>
      <c r="C682" s="32" t="s">
        <v>1331</v>
      </c>
      <c r="D682" s="33">
        <v>144149.81</v>
      </c>
      <c r="E682" s="34">
        <v>144149.81</v>
      </c>
      <c r="F682" s="35" t="str">
        <f t="shared" si="10"/>
        <v>-</v>
      </c>
    </row>
    <row r="683" spans="1:6" ht="27">
      <c r="A683" s="30" t="s">
        <v>649</v>
      </c>
      <c r="B683" s="31" t="s">
        <v>433</v>
      </c>
      <c r="C683" s="32" t="s">
        <v>1332</v>
      </c>
      <c r="D683" s="33">
        <v>283492</v>
      </c>
      <c r="E683" s="34">
        <v>16874</v>
      </c>
      <c r="F683" s="35">
        <f t="shared" si="10"/>
        <v>266618</v>
      </c>
    </row>
    <row r="684" spans="1:6" ht="13.5">
      <c r="A684" s="30" t="s">
        <v>651</v>
      </c>
      <c r="B684" s="31" t="s">
        <v>433</v>
      </c>
      <c r="C684" s="32" t="s">
        <v>1333</v>
      </c>
      <c r="D684" s="33">
        <v>83480</v>
      </c>
      <c r="E684" s="34">
        <v>1248.5</v>
      </c>
      <c r="F684" s="35">
        <f t="shared" si="10"/>
        <v>82231.5</v>
      </c>
    </row>
    <row r="685" spans="1:6" ht="54.75">
      <c r="A685" s="30" t="s">
        <v>1334</v>
      </c>
      <c r="B685" s="31" t="s">
        <v>433</v>
      </c>
      <c r="C685" s="32" t="s">
        <v>1335</v>
      </c>
      <c r="D685" s="33">
        <v>19846400</v>
      </c>
      <c r="E685" s="34">
        <v>6180605.37</v>
      </c>
      <c r="F685" s="35">
        <f t="shared" si="10"/>
        <v>13665794.629999999</v>
      </c>
    </row>
    <row r="686" spans="1:6" ht="13.5">
      <c r="A686" s="30" t="s">
        <v>1020</v>
      </c>
      <c r="B686" s="31" t="s">
        <v>433</v>
      </c>
      <c r="C686" s="32" t="s">
        <v>1336</v>
      </c>
      <c r="D686" s="33">
        <v>3630000</v>
      </c>
      <c r="E686" s="34">
        <v>1308376.11</v>
      </c>
      <c r="F686" s="35">
        <f t="shared" si="10"/>
        <v>2321623.8899999997</v>
      </c>
    </row>
    <row r="687" spans="1:6" ht="13.5">
      <c r="A687" s="30" t="s">
        <v>704</v>
      </c>
      <c r="B687" s="31" t="s">
        <v>433</v>
      </c>
      <c r="C687" s="32" t="s">
        <v>1337</v>
      </c>
      <c r="D687" s="33">
        <v>2166084</v>
      </c>
      <c r="E687" s="34">
        <v>850073.45</v>
      </c>
      <c r="F687" s="35">
        <f t="shared" si="10"/>
        <v>1316010.55</v>
      </c>
    </row>
    <row r="688" spans="1:6" ht="54.75">
      <c r="A688" s="30" t="s">
        <v>706</v>
      </c>
      <c r="B688" s="31" t="s">
        <v>433</v>
      </c>
      <c r="C688" s="32" t="s">
        <v>1338</v>
      </c>
      <c r="D688" s="33">
        <v>654157</v>
      </c>
      <c r="E688" s="34">
        <v>218096</v>
      </c>
      <c r="F688" s="35">
        <f t="shared" si="10"/>
        <v>436061</v>
      </c>
    </row>
    <row r="689" spans="1:6" ht="13.5">
      <c r="A689" s="30" t="s">
        <v>452</v>
      </c>
      <c r="B689" s="31" t="s">
        <v>433</v>
      </c>
      <c r="C689" s="32" t="s">
        <v>1339</v>
      </c>
      <c r="D689" s="33">
        <v>227700</v>
      </c>
      <c r="E689" s="34" t="s">
        <v>42</v>
      </c>
      <c r="F689" s="35">
        <f t="shared" si="10"/>
        <v>227700</v>
      </c>
    </row>
    <row r="690" spans="1:6" ht="13.5">
      <c r="A690" s="30" t="s">
        <v>647</v>
      </c>
      <c r="B690" s="31" t="s">
        <v>433</v>
      </c>
      <c r="C690" s="32" t="s">
        <v>1340</v>
      </c>
      <c r="D690" s="33">
        <v>402300</v>
      </c>
      <c r="E690" s="34">
        <v>161561</v>
      </c>
      <c r="F690" s="35">
        <f t="shared" si="10"/>
        <v>240739</v>
      </c>
    </row>
    <row r="691" spans="1:6" ht="27">
      <c r="A691" s="30" t="s">
        <v>649</v>
      </c>
      <c r="B691" s="31" t="s">
        <v>433</v>
      </c>
      <c r="C691" s="32" t="s">
        <v>1341</v>
      </c>
      <c r="D691" s="33">
        <v>36667</v>
      </c>
      <c r="E691" s="34">
        <v>15279.16</v>
      </c>
      <c r="F691" s="35">
        <f t="shared" si="10"/>
        <v>21387.84</v>
      </c>
    </row>
    <row r="692" spans="1:6" ht="13.5">
      <c r="A692" s="30" t="s">
        <v>651</v>
      </c>
      <c r="B692" s="31" t="s">
        <v>433</v>
      </c>
      <c r="C692" s="32" t="s">
        <v>1342</v>
      </c>
      <c r="D692" s="33">
        <v>74873</v>
      </c>
      <c r="E692" s="34">
        <v>25535</v>
      </c>
      <c r="F692" s="35">
        <f t="shared" si="10"/>
        <v>49338</v>
      </c>
    </row>
    <row r="693" spans="1:6" ht="13.5">
      <c r="A693" s="30" t="s">
        <v>1094</v>
      </c>
      <c r="B693" s="31" t="s">
        <v>433</v>
      </c>
      <c r="C693" s="32" t="s">
        <v>1343</v>
      </c>
      <c r="D693" s="33">
        <v>68219</v>
      </c>
      <c r="E693" s="34">
        <v>37831.5</v>
      </c>
      <c r="F693" s="35">
        <f t="shared" si="10"/>
        <v>30387.5</v>
      </c>
    </row>
    <row r="694" spans="1:6" ht="13.5">
      <c r="A694" s="30" t="s">
        <v>1020</v>
      </c>
      <c r="B694" s="31" t="s">
        <v>433</v>
      </c>
      <c r="C694" s="32" t="s">
        <v>1344</v>
      </c>
      <c r="D694" s="33">
        <v>16216400</v>
      </c>
      <c r="E694" s="34">
        <v>4872229.26</v>
      </c>
      <c r="F694" s="35">
        <f t="shared" si="10"/>
        <v>11344170.74</v>
      </c>
    </row>
    <row r="695" spans="1:6" ht="13.5">
      <c r="A695" s="30" t="s">
        <v>704</v>
      </c>
      <c r="B695" s="31" t="s">
        <v>433</v>
      </c>
      <c r="C695" s="32" t="s">
        <v>1345</v>
      </c>
      <c r="D695" s="33">
        <v>10251618</v>
      </c>
      <c r="E695" s="34">
        <v>3019232.14</v>
      </c>
      <c r="F695" s="35">
        <f t="shared" si="10"/>
        <v>7232385.859999999</v>
      </c>
    </row>
    <row r="696" spans="1:6" ht="54.75">
      <c r="A696" s="30" t="s">
        <v>706</v>
      </c>
      <c r="B696" s="31" t="s">
        <v>433</v>
      </c>
      <c r="C696" s="32" t="s">
        <v>1346</v>
      </c>
      <c r="D696" s="33">
        <v>3095989</v>
      </c>
      <c r="E696" s="34">
        <v>679287.09</v>
      </c>
      <c r="F696" s="35">
        <f t="shared" si="10"/>
        <v>2416701.91</v>
      </c>
    </row>
    <row r="697" spans="1:6" ht="27">
      <c r="A697" s="30" t="s">
        <v>450</v>
      </c>
      <c r="B697" s="31" t="s">
        <v>433</v>
      </c>
      <c r="C697" s="32" t="s">
        <v>1347</v>
      </c>
      <c r="D697" s="33">
        <v>420388</v>
      </c>
      <c r="E697" s="34">
        <v>150972.59</v>
      </c>
      <c r="F697" s="35">
        <f t="shared" si="10"/>
        <v>269415.41000000003</v>
      </c>
    </row>
    <row r="698" spans="1:6" ht="13.5">
      <c r="A698" s="30" t="s">
        <v>452</v>
      </c>
      <c r="B698" s="31" t="s">
        <v>433</v>
      </c>
      <c r="C698" s="32" t="s">
        <v>1348</v>
      </c>
      <c r="D698" s="33">
        <v>553628</v>
      </c>
      <c r="E698" s="34">
        <v>217855.75</v>
      </c>
      <c r="F698" s="35">
        <f t="shared" si="10"/>
        <v>335772.25</v>
      </c>
    </row>
    <row r="699" spans="1:6" ht="13.5">
      <c r="A699" s="30" t="s">
        <v>647</v>
      </c>
      <c r="B699" s="31" t="s">
        <v>433</v>
      </c>
      <c r="C699" s="32" t="s">
        <v>1349</v>
      </c>
      <c r="D699" s="33">
        <v>1790600</v>
      </c>
      <c r="E699" s="34">
        <v>748770</v>
      </c>
      <c r="F699" s="35">
        <f t="shared" si="10"/>
        <v>1041830</v>
      </c>
    </row>
    <row r="700" spans="1:6" ht="27">
      <c r="A700" s="30" t="s">
        <v>649</v>
      </c>
      <c r="B700" s="31" t="s">
        <v>433</v>
      </c>
      <c r="C700" s="32" t="s">
        <v>1350</v>
      </c>
      <c r="D700" s="33">
        <v>52407</v>
      </c>
      <c r="E700" s="34">
        <v>21838.02</v>
      </c>
      <c r="F700" s="35">
        <f t="shared" si="10"/>
        <v>30568.98</v>
      </c>
    </row>
    <row r="701" spans="1:6" ht="13.5">
      <c r="A701" s="30" t="s">
        <v>1094</v>
      </c>
      <c r="B701" s="31" t="s">
        <v>433</v>
      </c>
      <c r="C701" s="32" t="s">
        <v>1351</v>
      </c>
      <c r="D701" s="33">
        <v>51770</v>
      </c>
      <c r="E701" s="34">
        <v>34273.67</v>
      </c>
      <c r="F701" s="35">
        <f t="shared" si="10"/>
        <v>17496.33</v>
      </c>
    </row>
    <row r="702" spans="1:6" ht="41.25">
      <c r="A702" s="30" t="s">
        <v>1352</v>
      </c>
      <c r="B702" s="31" t="s">
        <v>433</v>
      </c>
      <c r="C702" s="32" t="s">
        <v>1353</v>
      </c>
      <c r="D702" s="33">
        <v>478990</v>
      </c>
      <c r="E702" s="34" t="s">
        <v>42</v>
      </c>
      <c r="F702" s="35">
        <f t="shared" si="10"/>
        <v>478990</v>
      </c>
    </row>
    <row r="703" spans="1:6" ht="27">
      <c r="A703" s="30" t="s">
        <v>1354</v>
      </c>
      <c r="B703" s="31" t="s">
        <v>433</v>
      </c>
      <c r="C703" s="32" t="s">
        <v>1355</v>
      </c>
      <c r="D703" s="33">
        <v>478990</v>
      </c>
      <c r="E703" s="34" t="s">
        <v>42</v>
      </c>
      <c r="F703" s="35">
        <f aca="true" t="shared" si="11" ref="F703:F763">IF(OR(D703="-",IF(E703="-",0,E703)&gt;=IF(D703="-",0,D703)),"-",IF(D703="-",0,D703)-IF(E703="-",0,E703))</f>
        <v>478990</v>
      </c>
    </row>
    <row r="704" spans="1:6" ht="13.5">
      <c r="A704" s="30" t="s">
        <v>452</v>
      </c>
      <c r="B704" s="31" t="s">
        <v>433</v>
      </c>
      <c r="C704" s="32" t="s">
        <v>1356</v>
      </c>
      <c r="D704" s="33">
        <v>478990</v>
      </c>
      <c r="E704" s="34" t="s">
        <v>42</v>
      </c>
      <c r="F704" s="35">
        <f t="shared" si="11"/>
        <v>478990</v>
      </c>
    </row>
    <row r="705" spans="1:6" ht="82.5">
      <c r="A705" s="30" t="s">
        <v>830</v>
      </c>
      <c r="B705" s="31" t="s">
        <v>433</v>
      </c>
      <c r="C705" s="32" t="s">
        <v>1357</v>
      </c>
      <c r="D705" s="33">
        <v>50280644.23</v>
      </c>
      <c r="E705" s="34">
        <v>15000</v>
      </c>
      <c r="F705" s="35">
        <f t="shared" si="11"/>
        <v>50265644.23</v>
      </c>
    </row>
    <row r="706" spans="1:6" ht="27">
      <c r="A706" s="30" t="s">
        <v>577</v>
      </c>
      <c r="B706" s="31" t="s">
        <v>433</v>
      </c>
      <c r="C706" s="32" t="s">
        <v>1358</v>
      </c>
      <c r="D706" s="33">
        <v>35050385.13</v>
      </c>
      <c r="E706" s="34" t="s">
        <v>42</v>
      </c>
      <c r="F706" s="35">
        <f t="shared" si="11"/>
        <v>35050385.13</v>
      </c>
    </row>
    <row r="707" spans="1:6" ht="41.25">
      <c r="A707" s="30" t="s">
        <v>1286</v>
      </c>
      <c r="B707" s="31" t="s">
        <v>433</v>
      </c>
      <c r="C707" s="32" t="s">
        <v>1359</v>
      </c>
      <c r="D707" s="33">
        <v>35050385.13</v>
      </c>
      <c r="E707" s="34" t="s">
        <v>42</v>
      </c>
      <c r="F707" s="35">
        <f t="shared" si="11"/>
        <v>35050385.13</v>
      </c>
    </row>
    <row r="708" spans="1:6" ht="27">
      <c r="A708" s="30" t="s">
        <v>577</v>
      </c>
      <c r="B708" s="31" t="s">
        <v>433</v>
      </c>
      <c r="C708" s="32" t="s">
        <v>1360</v>
      </c>
      <c r="D708" s="33">
        <v>354319</v>
      </c>
      <c r="E708" s="34">
        <v>15000</v>
      </c>
      <c r="F708" s="35">
        <f t="shared" si="11"/>
        <v>339319</v>
      </c>
    </row>
    <row r="709" spans="1:6" ht="41.25">
      <c r="A709" s="30" t="s">
        <v>1286</v>
      </c>
      <c r="B709" s="31" t="s">
        <v>433</v>
      </c>
      <c r="C709" s="32" t="s">
        <v>1361</v>
      </c>
      <c r="D709" s="33">
        <v>354319</v>
      </c>
      <c r="E709" s="34">
        <v>15000</v>
      </c>
      <c r="F709" s="35">
        <f t="shared" si="11"/>
        <v>339319</v>
      </c>
    </row>
    <row r="710" spans="1:6" ht="27">
      <c r="A710" s="30" t="s">
        <v>577</v>
      </c>
      <c r="B710" s="31" t="s">
        <v>433</v>
      </c>
      <c r="C710" s="32" t="s">
        <v>1362</v>
      </c>
      <c r="D710" s="33">
        <v>1550344.5</v>
      </c>
      <c r="E710" s="34" t="s">
        <v>42</v>
      </c>
      <c r="F710" s="35">
        <f t="shared" si="11"/>
        <v>1550344.5</v>
      </c>
    </row>
    <row r="711" spans="1:6" ht="41.25">
      <c r="A711" s="30" t="s">
        <v>1363</v>
      </c>
      <c r="B711" s="31" t="s">
        <v>433</v>
      </c>
      <c r="C711" s="32" t="s">
        <v>1364</v>
      </c>
      <c r="D711" s="33">
        <v>1550344.5</v>
      </c>
      <c r="E711" s="34" t="s">
        <v>42</v>
      </c>
      <c r="F711" s="35">
        <f t="shared" si="11"/>
        <v>1550344.5</v>
      </c>
    </row>
    <row r="712" spans="1:6" ht="27">
      <c r="A712" s="30" t="s">
        <v>577</v>
      </c>
      <c r="B712" s="31" t="s">
        <v>433</v>
      </c>
      <c r="C712" s="32" t="s">
        <v>1365</v>
      </c>
      <c r="D712" s="33">
        <v>9321591.6</v>
      </c>
      <c r="E712" s="34" t="s">
        <v>42</v>
      </c>
      <c r="F712" s="35">
        <f t="shared" si="11"/>
        <v>9321591.6</v>
      </c>
    </row>
    <row r="713" spans="1:6" ht="41.25">
      <c r="A713" s="30" t="s">
        <v>1286</v>
      </c>
      <c r="B713" s="31" t="s">
        <v>433</v>
      </c>
      <c r="C713" s="32" t="s">
        <v>1366</v>
      </c>
      <c r="D713" s="33">
        <v>9321591.6</v>
      </c>
      <c r="E713" s="34" t="s">
        <v>42</v>
      </c>
      <c r="F713" s="35">
        <f t="shared" si="11"/>
        <v>9321591.6</v>
      </c>
    </row>
    <row r="714" spans="1:6" ht="69">
      <c r="A714" s="30" t="s">
        <v>1367</v>
      </c>
      <c r="B714" s="31" t="s">
        <v>433</v>
      </c>
      <c r="C714" s="32" t="s">
        <v>1368</v>
      </c>
      <c r="D714" s="33">
        <v>4000000</v>
      </c>
      <c r="E714" s="34" t="s">
        <v>42</v>
      </c>
      <c r="F714" s="35">
        <f t="shared" si="11"/>
        <v>4000000</v>
      </c>
    </row>
    <row r="715" spans="1:6" ht="41.25">
      <c r="A715" s="30" t="s">
        <v>1363</v>
      </c>
      <c r="B715" s="31" t="s">
        <v>433</v>
      </c>
      <c r="C715" s="32" t="s">
        <v>1369</v>
      </c>
      <c r="D715" s="33">
        <v>4000000</v>
      </c>
      <c r="E715" s="34" t="s">
        <v>42</v>
      </c>
      <c r="F715" s="35">
        <f t="shared" si="11"/>
        <v>4000000</v>
      </c>
    </row>
    <row r="716" spans="1:6" ht="69">
      <c r="A716" s="30" t="s">
        <v>1367</v>
      </c>
      <c r="B716" s="31" t="s">
        <v>433</v>
      </c>
      <c r="C716" s="32" t="s">
        <v>1370</v>
      </c>
      <c r="D716" s="33">
        <v>4004</v>
      </c>
      <c r="E716" s="34" t="s">
        <v>42</v>
      </c>
      <c r="F716" s="35">
        <f t="shared" si="11"/>
        <v>4004</v>
      </c>
    </row>
    <row r="717" spans="1:6" ht="41.25">
      <c r="A717" s="30" t="s">
        <v>1363</v>
      </c>
      <c r="B717" s="31" t="s">
        <v>433</v>
      </c>
      <c r="C717" s="32" t="s">
        <v>1371</v>
      </c>
      <c r="D717" s="33">
        <v>4004</v>
      </c>
      <c r="E717" s="34" t="s">
        <v>42</v>
      </c>
      <c r="F717" s="35">
        <f t="shared" si="11"/>
        <v>4004</v>
      </c>
    </row>
    <row r="718" spans="1:6" ht="27">
      <c r="A718" s="30" t="s">
        <v>1372</v>
      </c>
      <c r="B718" s="31" t="s">
        <v>433</v>
      </c>
      <c r="C718" s="32" t="s">
        <v>1373</v>
      </c>
      <c r="D718" s="33">
        <v>156061800</v>
      </c>
      <c r="E718" s="34" t="s">
        <v>42</v>
      </c>
      <c r="F718" s="35">
        <f t="shared" si="11"/>
        <v>156061800</v>
      </c>
    </row>
    <row r="719" spans="1:6" ht="41.25">
      <c r="A719" s="30" t="s">
        <v>1286</v>
      </c>
      <c r="B719" s="31" t="s">
        <v>433</v>
      </c>
      <c r="C719" s="32" t="s">
        <v>1374</v>
      </c>
      <c r="D719" s="33">
        <v>156061800</v>
      </c>
      <c r="E719" s="34" t="s">
        <v>42</v>
      </c>
      <c r="F719" s="35">
        <f t="shared" si="11"/>
        <v>156061800</v>
      </c>
    </row>
    <row r="720" spans="1:6" ht="13.5">
      <c r="A720" s="30" t="s">
        <v>1181</v>
      </c>
      <c r="B720" s="31" t="s">
        <v>433</v>
      </c>
      <c r="C720" s="32" t="s">
        <v>1375</v>
      </c>
      <c r="D720" s="33">
        <v>2379442</v>
      </c>
      <c r="E720" s="34">
        <v>941174.57</v>
      </c>
      <c r="F720" s="35">
        <f t="shared" si="11"/>
        <v>1438267.4300000002</v>
      </c>
    </row>
    <row r="721" spans="1:6" ht="27">
      <c r="A721" s="18" t="s">
        <v>1183</v>
      </c>
      <c r="B721" s="19" t="s">
        <v>433</v>
      </c>
      <c r="C721" s="20" t="s">
        <v>1376</v>
      </c>
      <c r="D721" s="21">
        <v>2379442</v>
      </c>
      <c r="E721" s="22">
        <v>941174.57</v>
      </c>
      <c r="F721" s="23">
        <f t="shared" si="11"/>
        <v>1438267.4300000002</v>
      </c>
    </row>
    <row r="722" spans="1:6" ht="41.25">
      <c r="A722" s="30" t="s">
        <v>1185</v>
      </c>
      <c r="B722" s="31" t="s">
        <v>433</v>
      </c>
      <c r="C722" s="32" t="s">
        <v>1377</v>
      </c>
      <c r="D722" s="33">
        <v>505009</v>
      </c>
      <c r="E722" s="34">
        <v>505009</v>
      </c>
      <c r="F722" s="35" t="str">
        <f t="shared" si="11"/>
        <v>-</v>
      </c>
    </row>
    <row r="723" spans="1:6" ht="27">
      <c r="A723" s="30" t="s">
        <v>577</v>
      </c>
      <c r="B723" s="31" t="s">
        <v>433</v>
      </c>
      <c r="C723" s="32" t="s">
        <v>1378</v>
      </c>
      <c r="D723" s="33">
        <v>505009</v>
      </c>
      <c r="E723" s="34">
        <v>505009</v>
      </c>
      <c r="F723" s="35" t="str">
        <f t="shared" si="11"/>
        <v>-</v>
      </c>
    </row>
    <row r="724" spans="1:6" ht="13.5">
      <c r="A724" s="30" t="s">
        <v>452</v>
      </c>
      <c r="B724" s="31" t="s">
        <v>433</v>
      </c>
      <c r="C724" s="32" t="s">
        <v>1379</v>
      </c>
      <c r="D724" s="33">
        <v>505009</v>
      </c>
      <c r="E724" s="34">
        <v>505009</v>
      </c>
      <c r="F724" s="35" t="str">
        <f t="shared" si="11"/>
        <v>-</v>
      </c>
    </row>
    <row r="725" spans="1:6" ht="54.75">
      <c r="A725" s="30" t="s">
        <v>1380</v>
      </c>
      <c r="B725" s="31" t="s">
        <v>433</v>
      </c>
      <c r="C725" s="32" t="s">
        <v>1381</v>
      </c>
      <c r="D725" s="33">
        <v>1874433</v>
      </c>
      <c r="E725" s="34">
        <v>436165.57</v>
      </c>
      <c r="F725" s="35">
        <f t="shared" si="11"/>
        <v>1438267.43</v>
      </c>
    </row>
    <row r="726" spans="1:6" ht="54.75">
      <c r="A726" s="30" t="s">
        <v>1382</v>
      </c>
      <c r="B726" s="31" t="s">
        <v>433</v>
      </c>
      <c r="C726" s="32" t="s">
        <v>1383</v>
      </c>
      <c r="D726" s="33">
        <v>1777000</v>
      </c>
      <c r="E726" s="34">
        <v>414357.29</v>
      </c>
      <c r="F726" s="35">
        <f t="shared" si="11"/>
        <v>1362642.71</v>
      </c>
    </row>
    <row r="727" spans="1:6" ht="13.5">
      <c r="A727" s="30" t="s">
        <v>452</v>
      </c>
      <c r="B727" s="31" t="s">
        <v>433</v>
      </c>
      <c r="C727" s="32" t="s">
        <v>1384</v>
      </c>
      <c r="D727" s="33">
        <v>1777000</v>
      </c>
      <c r="E727" s="34">
        <v>414357.29</v>
      </c>
      <c r="F727" s="35">
        <f t="shared" si="11"/>
        <v>1362642.71</v>
      </c>
    </row>
    <row r="728" spans="1:6" ht="54.75">
      <c r="A728" s="30" t="s">
        <v>1382</v>
      </c>
      <c r="B728" s="31" t="s">
        <v>433</v>
      </c>
      <c r="C728" s="32" t="s">
        <v>1385</v>
      </c>
      <c r="D728" s="33">
        <v>97433</v>
      </c>
      <c r="E728" s="34">
        <v>21808.28</v>
      </c>
      <c r="F728" s="35">
        <f t="shared" si="11"/>
        <v>75624.72</v>
      </c>
    </row>
    <row r="729" spans="1:6" ht="13.5">
      <c r="A729" s="30" t="s">
        <v>452</v>
      </c>
      <c r="B729" s="31" t="s">
        <v>433</v>
      </c>
      <c r="C729" s="32" t="s">
        <v>1386</v>
      </c>
      <c r="D729" s="33">
        <v>97433</v>
      </c>
      <c r="E729" s="34">
        <v>21808.28</v>
      </c>
      <c r="F729" s="35">
        <f t="shared" si="11"/>
        <v>75624.72</v>
      </c>
    </row>
    <row r="730" spans="1:6" ht="13.5">
      <c r="A730" s="30" t="s">
        <v>781</v>
      </c>
      <c r="B730" s="31" t="s">
        <v>433</v>
      </c>
      <c r="C730" s="32" t="s">
        <v>1387</v>
      </c>
      <c r="D730" s="33">
        <v>30263563.24</v>
      </c>
      <c r="E730" s="34" t="s">
        <v>42</v>
      </c>
      <c r="F730" s="35">
        <f t="shared" si="11"/>
        <v>30263563.24</v>
      </c>
    </row>
    <row r="731" spans="1:6" ht="27">
      <c r="A731" s="18" t="s">
        <v>823</v>
      </c>
      <c r="B731" s="19" t="s">
        <v>433</v>
      </c>
      <c r="C731" s="20" t="s">
        <v>1388</v>
      </c>
      <c r="D731" s="21">
        <v>30263563.24</v>
      </c>
      <c r="E731" s="22" t="s">
        <v>42</v>
      </c>
      <c r="F731" s="23">
        <f t="shared" si="11"/>
        <v>30263563.24</v>
      </c>
    </row>
    <row r="732" spans="1:6" ht="82.5">
      <c r="A732" s="30" t="s">
        <v>830</v>
      </c>
      <c r="B732" s="31" t="s">
        <v>433</v>
      </c>
      <c r="C732" s="32" t="s">
        <v>1389</v>
      </c>
      <c r="D732" s="33">
        <v>30263563.24</v>
      </c>
      <c r="E732" s="34" t="s">
        <v>42</v>
      </c>
      <c r="F732" s="35">
        <f t="shared" si="11"/>
        <v>30263563.24</v>
      </c>
    </row>
    <row r="733" spans="1:6" ht="27">
      <c r="A733" s="30" t="s">
        <v>577</v>
      </c>
      <c r="B733" s="31" t="s">
        <v>433</v>
      </c>
      <c r="C733" s="32" t="s">
        <v>1390</v>
      </c>
      <c r="D733" s="33">
        <v>30263563.24</v>
      </c>
      <c r="E733" s="34" t="s">
        <v>42</v>
      </c>
      <c r="F733" s="35">
        <f t="shared" si="11"/>
        <v>30263563.24</v>
      </c>
    </row>
    <row r="734" spans="1:6" ht="41.25">
      <c r="A734" s="30" t="s">
        <v>1286</v>
      </c>
      <c r="B734" s="31" t="s">
        <v>433</v>
      </c>
      <c r="C734" s="32" t="s">
        <v>1391</v>
      </c>
      <c r="D734" s="33">
        <v>30263563.24</v>
      </c>
      <c r="E734" s="34" t="s">
        <v>42</v>
      </c>
      <c r="F734" s="35">
        <f t="shared" si="11"/>
        <v>30263563.24</v>
      </c>
    </row>
    <row r="735" spans="1:6" ht="41.25">
      <c r="A735" s="18" t="s">
        <v>1392</v>
      </c>
      <c r="B735" s="19" t="s">
        <v>433</v>
      </c>
      <c r="C735" s="20" t="s">
        <v>1393</v>
      </c>
      <c r="D735" s="21">
        <v>45966747.99</v>
      </c>
      <c r="E735" s="22">
        <v>11795538.35</v>
      </c>
      <c r="F735" s="23">
        <f t="shared" si="11"/>
        <v>34171209.64</v>
      </c>
    </row>
    <row r="736" spans="1:6" ht="13.5">
      <c r="A736" s="30" t="s">
        <v>436</v>
      </c>
      <c r="B736" s="31" t="s">
        <v>433</v>
      </c>
      <c r="C736" s="32" t="s">
        <v>1394</v>
      </c>
      <c r="D736" s="33">
        <v>31132265.66</v>
      </c>
      <c r="E736" s="34">
        <v>9238497.84</v>
      </c>
      <c r="F736" s="35">
        <f t="shared" si="11"/>
        <v>21893767.82</v>
      </c>
    </row>
    <row r="737" spans="1:6" ht="13.5">
      <c r="A737" s="18" t="s">
        <v>454</v>
      </c>
      <c r="B737" s="19" t="s">
        <v>433</v>
      </c>
      <c r="C737" s="20" t="s">
        <v>1395</v>
      </c>
      <c r="D737" s="21">
        <v>31132265.66</v>
      </c>
      <c r="E737" s="22">
        <v>9238497.84</v>
      </c>
      <c r="F737" s="23">
        <f t="shared" si="11"/>
        <v>21893767.82</v>
      </c>
    </row>
    <row r="738" spans="1:6" ht="41.25">
      <c r="A738" s="30" t="s">
        <v>640</v>
      </c>
      <c r="B738" s="31" t="s">
        <v>433</v>
      </c>
      <c r="C738" s="32" t="s">
        <v>1396</v>
      </c>
      <c r="D738" s="33">
        <v>24165622</v>
      </c>
      <c r="E738" s="34">
        <v>7400352.83</v>
      </c>
      <c r="F738" s="35">
        <f t="shared" si="11"/>
        <v>16765269.17</v>
      </c>
    </row>
    <row r="739" spans="1:6" ht="27">
      <c r="A739" s="30" t="s">
        <v>444</v>
      </c>
      <c r="B739" s="31" t="s">
        <v>433</v>
      </c>
      <c r="C739" s="32" t="s">
        <v>1397</v>
      </c>
      <c r="D739" s="33">
        <v>15766523</v>
      </c>
      <c r="E739" s="34">
        <v>5049146.67</v>
      </c>
      <c r="F739" s="35">
        <f t="shared" si="11"/>
        <v>10717376.33</v>
      </c>
    </row>
    <row r="740" spans="1:6" ht="41.25">
      <c r="A740" s="30" t="s">
        <v>446</v>
      </c>
      <c r="B740" s="31" t="s">
        <v>433</v>
      </c>
      <c r="C740" s="32" t="s">
        <v>1398</v>
      </c>
      <c r="D740" s="33">
        <v>42820</v>
      </c>
      <c r="E740" s="34">
        <v>350.54</v>
      </c>
      <c r="F740" s="35">
        <f t="shared" si="11"/>
        <v>42469.46</v>
      </c>
    </row>
    <row r="741" spans="1:6" ht="54.75">
      <c r="A741" s="30" t="s">
        <v>448</v>
      </c>
      <c r="B741" s="31" t="s">
        <v>433</v>
      </c>
      <c r="C741" s="32" t="s">
        <v>1399</v>
      </c>
      <c r="D741" s="33">
        <v>4761490</v>
      </c>
      <c r="E741" s="34">
        <v>1508058.14</v>
      </c>
      <c r="F741" s="35">
        <f t="shared" si="11"/>
        <v>3253431.8600000003</v>
      </c>
    </row>
    <row r="742" spans="1:6" ht="27">
      <c r="A742" s="30" t="s">
        <v>450</v>
      </c>
      <c r="B742" s="31" t="s">
        <v>433</v>
      </c>
      <c r="C742" s="32" t="s">
        <v>1400</v>
      </c>
      <c r="D742" s="33">
        <v>562294</v>
      </c>
      <c r="E742" s="34">
        <v>66203.64</v>
      </c>
      <c r="F742" s="35">
        <f t="shared" si="11"/>
        <v>496090.36</v>
      </c>
    </row>
    <row r="743" spans="1:6" ht="13.5">
      <c r="A743" s="30" t="s">
        <v>452</v>
      </c>
      <c r="B743" s="31" t="s">
        <v>433</v>
      </c>
      <c r="C743" s="32" t="s">
        <v>1401</v>
      </c>
      <c r="D743" s="33">
        <v>2141416.46</v>
      </c>
      <c r="E743" s="34">
        <v>476279.67</v>
      </c>
      <c r="F743" s="35">
        <f t="shared" si="11"/>
        <v>1665136.79</v>
      </c>
    </row>
    <row r="744" spans="1:6" ht="13.5">
      <c r="A744" s="30" t="s">
        <v>647</v>
      </c>
      <c r="B744" s="31" t="s">
        <v>433</v>
      </c>
      <c r="C744" s="32" t="s">
        <v>1402</v>
      </c>
      <c r="D744" s="33">
        <v>713822.54</v>
      </c>
      <c r="E744" s="34">
        <v>246204.17</v>
      </c>
      <c r="F744" s="35">
        <f t="shared" si="11"/>
        <v>467618.37</v>
      </c>
    </row>
    <row r="745" spans="1:6" ht="41.25">
      <c r="A745" s="30" t="s">
        <v>460</v>
      </c>
      <c r="B745" s="31" t="s">
        <v>433</v>
      </c>
      <c r="C745" s="32" t="s">
        <v>1403</v>
      </c>
      <c r="D745" s="33">
        <v>57550</v>
      </c>
      <c r="E745" s="34">
        <v>25000</v>
      </c>
      <c r="F745" s="35">
        <f t="shared" si="11"/>
        <v>32550</v>
      </c>
    </row>
    <row r="746" spans="1:6" ht="27">
      <c r="A746" s="30" t="s">
        <v>649</v>
      </c>
      <c r="B746" s="31" t="s">
        <v>433</v>
      </c>
      <c r="C746" s="32" t="s">
        <v>1404</v>
      </c>
      <c r="D746" s="33">
        <v>115996</v>
      </c>
      <c r="E746" s="34">
        <v>28182</v>
      </c>
      <c r="F746" s="35">
        <f t="shared" si="11"/>
        <v>87814</v>
      </c>
    </row>
    <row r="747" spans="1:6" ht="13.5">
      <c r="A747" s="30" t="s">
        <v>651</v>
      </c>
      <c r="B747" s="31" t="s">
        <v>433</v>
      </c>
      <c r="C747" s="32" t="s">
        <v>1405</v>
      </c>
      <c r="D747" s="33">
        <v>3710</v>
      </c>
      <c r="E747" s="34">
        <v>928</v>
      </c>
      <c r="F747" s="35">
        <f t="shared" si="11"/>
        <v>2782</v>
      </c>
    </row>
    <row r="748" spans="1:6" ht="54.75">
      <c r="A748" s="30" t="s">
        <v>1406</v>
      </c>
      <c r="B748" s="31" t="s">
        <v>433</v>
      </c>
      <c r="C748" s="32" t="s">
        <v>1407</v>
      </c>
      <c r="D748" s="33">
        <v>6386643.66</v>
      </c>
      <c r="E748" s="34">
        <v>1838145.01</v>
      </c>
      <c r="F748" s="35">
        <f t="shared" si="11"/>
        <v>4548498.65</v>
      </c>
    </row>
    <row r="749" spans="1:6" ht="13.5">
      <c r="A749" s="30" t="s">
        <v>452</v>
      </c>
      <c r="B749" s="31" t="s">
        <v>433</v>
      </c>
      <c r="C749" s="32" t="s">
        <v>1408</v>
      </c>
      <c r="D749" s="33">
        <v>3902127.46</v>
      </c>
      <c r="E749" s="34">
        <v>661368.8</v>
      </c>
      <c r="F749" s="35">
        <f t="shared" si="11"/>
        <v>3240758.66</v>
      </c>
    </row>
    <row r="750" spans="1:6" ht="13.5">
      <c r="A750" s="30" t="s">
        <v>647</v>
      </c>
      <c r="B750" s="31" t="s">
        <v>433</v>
      </c>
      <c r="C750" s="32" t="s">
        <v>1409</v>
      </c>
      <c r="D750" s="33">
        <v>2367308.2</v>
      </c>
      <c r="E750" s="34">
        <v>1059568.21</v>
      </c>
      <c r="F750" s="35">
        <f t="shared" si="11"/>
        <v>1307739.9900000002</v>
      </c>
    </row>
    <row r="751" spans="1:6" ht="13.5">
      <c r="A751" s="30" t="s">
        <v>651</v>
      </c>
      <c r="B751" s="31" t="s">
        <v>433</v>
      </c>
      <c r="C751" s="32" t="s">
        <v>1410</v>
      </c>
      <c r="D751" s="33">
        <v>117208</v>
      </c>
      <c r="E751" s="34">
        <v>117208</v>
      </c>
      <c r="F751" s="35" t="str">
        <f t="shared" si="11"/>
        <v>-</v>
      </c>
    </row>
    <row r="752" spans="1:6" ht="13.5">
      <c r="A752" s="30" t="s">
        <v>456</v>
      </c>
      <c r="B752" s="31" t="s">
        <v>433</v>
      </c>
      <c r="C752" s="32" t="s">
        <v>1411</v>
      </c>
      <c r="D752" s="33">
        <v>580000</v>
      </c>
      <c r="E752" s="34" t="s">
        <v>42</v>
      </c>
      <c r="F752" s="35">
        <f t="shared" si="11"/>
        <v>580000</v>
      </c>
    </row>
    <row r="753" spans="1:6" ht="27">
      <c r="A753" s="30" t="s">
        <v>1136</v>
      </c>
      <c r="B753" s="31" t="s">
        <v>433</v>
      </c>
      <c r="C753" s="32" t="s">
        <v>1412</v>
      </c>
      <c r="D753" s="33">
        <v>580000</v>
      </c>
      <c r="E753" s="34" t="s">
        <v>42</v>
      </c>
      <c r="F753" s="35">
        <f t="shared" si="11"/>
        <v>580000</v>
      </c>
    </row>
    <row r="754" spans="1:6" ht="13.5">
      <c r="A754" s="30" t="s">
        <v>452</v>
      </c>
      <c r="B754" s="31" t="s">
        <v>433</v>
      </c>
      <c r="C754" s="32" t="s">
        <v>1413</v>
      </c>
      <c r="D754" s="33">
        <v>580000</v>
      </c>
      <c r="E754" s="34" t="s">
        <v>42</v>
      </c>
      <c r="F754" s="35">
        <f t="shared" si="11"/>
        <v>580000</v>
      </c>
    </row>
    <row r="755" spans="1:6" ht="13.5">
      <c r="A755" s="30" t="s">
        <v>1044</v>
      </c>
      <c r="B755" s="31" t="s">
        <v>433</v>
      </c>
      <c r="C755" s="32" t="s">
        <v>1414</v>
      </c>
      <c r="D755" s="33">
        <v>10641182.33</v>
      </c>
      <c r="E755" s="34">
        <v>2557040.51</v>
      </c>
      <c r="F755" s="35">
        <f t="shared" si="11"/>
        <v>8084141.82</v>
      </c>
    </row>
    <row r="756" spans="1:6" ht="13.5">
      <c r="A756" s="18" t="s">
        <v>1163</v>
      </c>
      <c r="B756" s="19" t="s">
        <v>433</v>
      </c>
      <c r="C756" s="20" t="s">
        <v>1415</v>
      </c>
      <c r="D756" s="21">
        <v>2123363</v>
      </c>
      <c r="E756" s="22">
        <v>612218.64</v>
      </c>
      <c r="F756" s="23">
        <f t="shared" si="11"/>
        <v>1511144.3599999999</v>
      </c>
    </row>
    <row r="757" spans="1:6" ht="69">
      <c r="A757" s="30" t="s">
        <v>1416</v>
      </c>
      <c r="B757" s="31" t="s">
        <v>433</v>
      </c>
      <c r="C757" s="32" t="s">
        <v>1417</v>
      </c>
      <c r="D757" s="33">
        <v>2123363</v>
      </c>
      <c r="E757" s="34">
        <v>612218.64</v>
      </c>
      <c r="F757" s="35">
        <f t="shared" si="11"/>
        <v>1511144.3599999999</v>
      </c>
    </row>
    <row r="758" spans="1:6" ht="27">
      <c r="A758" s="30" t="s">
        <v>1418</v>
      </c>
      <c r="B758" s="31" t="s">
        <v>433</v>
      </c>
      <c r="C758" s="32" t="s">
        <v>1419</v>
      </c>
      <c r="D758" s="33">
        <v>2123363</v>
      </c>
      <c r="E758" s="34">
        <v>612218.64</v>
      </c>
      <c r="F758" s="35">
        <f t="shared" si="11"/>
        <v>1511144.3599999999</v>
      </c>
    </row>
    <row r="759" spans="1:6" ht="69">
      <c r="A759" s="30" t="s">
        <v>481</v>
      </c>
      <c r="B759" s="31" t="s">
        <v>433</v>
      </c>
      <c r="C759" s="32" t="s">
        <v>1420</v>
      </c>
      <c r="D759" s="33">
        <v>2123363</v>
      </c>
      <c r="E759" s="34">
        <v>612218.64</v>
      </c>
      <c r="F759" s="35">
        <f t="shared" si="11"/>
        <v>1511144.3599999999</v>
      </c>
    </row>
    <row r="760" spans="1:6" ht="13.5">
      <c r="A760" s="18" t="s">
        <v>1421</v>
      </c>
      <c r="B760" s="19" t="s">
        <v>433</v>
      </c>
      <c r="C760" s="20" t="s">
        <v>1422</v>
      </c>
      <c r="D760" s="21">
        <v>6084910</v>
      </c>
      <c r="E760" s="22">
        <v>1550653.87</v>
      </c>
      <c r="F760" s="23">
        <f t="shared" si="11"/>
        <v>4534256.13</v>
      </c>
    </row>
    <row r="761" spans="1:6" ht="41.25">
      <c r="A761" s="30" t="s">
        <v>1423</v>
      </c>
      <c r="B761" s="31" t="s">
        <v>433</v>
      </c>
      <c r="C761" s="32" t="s">
        <v>1424</v>
      </c>
      <c r="D761" s="33">
        <v>6084910</v>
      </c>
      <c r="E761" s="34">
        <v>1550653.87</v>
      </c>
      <c r="F761" s="35">
        <f t="shared" si="11"/>
        <v>4534256.13</v>
      </c>
    </row>
    <row r="762" spans="1:6" ht="13.5">
      <c r="A762" s="30" t="s">
        <v>1020</v>
      </c>
      <c r="B762" s="31" t="s">
        <v>433</v>
      </c>
      <c r="C762" s="32" t="s">
        <v>1425</v>
      </c>
      <c r="D762" s="33">
        <v>6084910</v>
      </c>
      <c r="E762" s="34">
        <v>1550653.87</v>
      </c>
      <c r="F762" s="35">
        <f t="shared" si="11"/>
        <v>4534256.13</v>
      </c>
    </row>
    <row r="763" spans="1:6" ht="13.5">
      <c r="A763" s="30" t="s">
        <v>704</v>
      </c>
      <c r="B763" s="31" t="s">
        <v>433</v>
      </c>
      <c r="C763" s="32" t="s">
        <v>1426</v>
      </c>
      <c r="D763" s="33">
        <v>3513400</v>
      </c>
      <c r="E763" s="34">
        <v>1027633.69</v>
      </c>
      <c r="F763" s="35">
        <f t="shared" si="11"/>
        <v>2485766.31</v>
      </c>
    </row>
    <row r="764" spans="1:6" ht="54.75">
      <c r="A764" s="30" t="s">
        <v>706</v>
      </c>
      <c r="B764" s="31" t="s">
        <v>433</v>
      </c>
      <c r="C764" s="32" t="s">
        <v>1427</v>
      </c>
      <c r="D764" s="33">
        <v>1061046</v>
      </c>
      <c r="E764" s="34">
        <v>269999.87</v>
      </c>
      <c r="F764" s="35">
        <f aca="true" t="shared" si="12" ref="F764:F824">IF(OR(D764="-",IF(E764="-",0,E764)&gt;=IF(D764="-",0,D764)),"-",IF(D764="-",0,D764)-IF(E764="-",0,E764))</f>
        <v>791046.13</v>
      </c>
    </row>
    <row r="765" spans="1:6" ht="27">
      <c r="A765" s="30" t="s">
        <v>450</v>
      </c>
      <c r="B765" s="31" t="s">
        <v>433</v>
      </c>
      <c r="C765" s="32" t="s">
        <v>1428</v>
      </c>
      <c r="D765" s="33">
        <v>131470</v>
      </c>
      <c r="E765" s="34">
        <v>42078.42</v>
      </c>
      <c r="F765" s="35">
        <f t="shared" si="12"/>
        <v>89391.58</v>
      </c>
    </row>
    <row r="766" spans="1:6" ht="13.5">
      <c r="A766" s="30" t="s">
        <v>452</v>
      </c>
      <c r="B766" s="31" t="s">
        <v>433</v>
      </c>
      <c r="C766" s="32" t="s">
        <v>1429</v>
      </c>
      <c r="D766" s="33">
        <v>1184939</v>
      </c>
      <c r="E766" s="34">
        <v>111040.87</v>
      </c>
      <c r="F766" s="35">
        <f t="shared" si="12"/>
        <v>1073898.13</v>
      </c>
    </row>
    <row r="767" spans="1:6" ht="13.5">
      <c r="A767" s="30" t="s">
        <v>647</v>
      </c>
      <c r="B767" s="31" t="s">
        <v>433</v>
      </c>
      <c r="C767" s="32" t="s">
        <v>1430</v>
      </c>
      <c r="D767" s="33">
        <v>157400</v>
      </c>
      <c r="E767" s="34">
        <v>89236.02</v>
      </c>
      <c r="F767" s="35">
        <f t="shared" si="12"/>
        <v>68163.98</v>
      </c>
    </row>
    <row r="768" spans="1:6" ht="27">
      <c r="A768" s="30" t="s">
        <v>649</v>
      </c>
      <c r="B768" s="31" t="s">
        <v>433</v>
      </c>
      <c r="C768" s="32" t="s">
        <v>1431</v>
      </c>
      <c r="D768" s="33">
        <v>35816</v>
      </c>
      <c r="E768" s="34">
        <v>10665</v>
      </c>
      <c r="F768" s="35">
        <f t="shared" si="12"/>
        <v>25151</v>
      </c>
    </row>
    <row r="769" spans="1:6" ht="13.5">
      <c r="A769" s="30" t="s">
        <v>651</v>
      </c>
      <c r="B769" s="31" t="s">
        <v>433</v>
      </c>
      <c r="C769" s="32" t="s">
        <v>1432</v>
      </c>
      <c r="D769" s="33">
        <v>839</v>
      </c>
      <c r="E769" s="34" t="s">
        <v>42</v>
      </c>
      <c r="F769" s="35">
        <f t="shared" si="12"/>
        <v>839</v>
      </c>
    </row>
    <row r="770" spans="1:6" ht="27">
      <c r="A770" s="18" t="s">
        <v>1046</v>
      </c>
      <c r="B770" s="19" t="s">
        <v>433</v>
      </c>
      <c r="C770" s="20" t="s">
        <v>1433</v>
      </c>
      <c r="D770" s="21">
        <v>2432909.33</v>
      </c>
      <c r="E770" s="22">
        <v>394168</v>
      </c>
      <c r="F770" s="23">
        <f t="shared" si="12"/>
        <v>2038741.33</v>
      </c>
    </row>
    <row r="771" spans="1:6" ht="69">
      <c r="A771" s="30" t="s">
        <v>1434</v>
      </c>
      <c r="B771" s="31" t="s">
        <v>433</v>
      </c>
      <c r="C771" s="32" t="s">
        <v>1435</v>
      </c>
      <c r="D771" s="33">
        <v>1876076</v>
      </c>
      <c r="E771" s="34">
        <v>387168</v>
      </c>
      <c r="F771" s="35">
        <f t="shared" si="12"/>
        <v>1488908</v>
      </c>
    </row>
    <row r="772" spans="1:6" ht="13.5">
      <c r="A772" s="30" t="s">
        <v>1436</v>
      </c>
      <c r="B772" s="31" t="s">
        <v>433</v>
      </c>
      <c r="C772" s="32" t="s">
        <v>1437</v>
      </c>
      <c r="D772" s="33">
        <v>1876076</v>
      </c>
      <c r="E772" s="34">
        <v>387168</v>
      </c>
      <c r="F772" s="35">
        <f t="shared" si="12"/>
        <v>1488908</v>
      </c>
    </row>
    <row r="773" spans="1:6" ht="13.5">
      <c r="A773" s="30" t="s">
        <v>498</v>
      </c>
      <c r="B773" s="31" t="s">
        <v>433</v>
      </c>
      <c r="C773" s="32" t="s">
        <v>1438</v>
      </c>
      <c r="D773" s="33">
        <v>1876076</v>
      </c>
      <c r="E773" s="34">
        <v>387168</v>
      </c>
      <c r="F773" s="35">
        <f t="shared" si="12"/>
        <v>1488908</v>
      </c>
    </row>
    <row r="774" spans="1:6" ht="41.25">
      <c r="A774" s="30" t="s">
        <v>1119</v>
      </c>
      <c r="B774" s="31" t="s">
        <v>433</v>
      </c>
      <c r="C774" s="32" t="s">
        <v>1439</v>
      </c>
      <c r="D774" s="33">
        <v>556833.33</v>
      </c>
      <c r="E774" s="34">
        <v>7000</v>
      </c>
      <c r="F774" s="35">
        <f t="shared" si="12"/>
        <v>549833.33</v>
      </c>
    </row>
    <row r="775" spans="1:6" ht="27">
      <c r="A775" s="30" t="s">
        <v>577</v>
      </c>
      <c r="B775" s="31" t="s">
        <v>433</v>
      </c>
      <c r="C775" s="32" t="s">
        <v>1440</v>
      </c>
      <c r="D775" s="33">
        <v>546833.33</v>
      </c>
      <c r="E775" s="34">
        <v>7000</v>
      </c>
      <c r="F775" s="35">
        <f t="shared" si="12"/>
        <v>539833.33</v>
      </c>
    </row>
    <row r="776" spans="1:6" ht="13.5">
      <c r="A776" s="30" t="s">
        <v>452</v>
      </c>
      <c r="B776" s="31" t="s">
        <v>433</v>
      </c>
      <c r="C776" s="32" t="s">
        <v>1441</v>
      </c>
      <c r="D776" s="33">
        <v>546833.33</v>
      </c>
      <c r="E776" s="34">
        <v>7000</v>
      </c>
      <c r="F776" s="35">
        <f t="shared" si="12"/>
        <v>539833.33</v>
      </c>
    </row>
    <row r="777" spans="1:6" ht="27">
      <c r="A777" s="30" t="s">
        <v>577</v>
      </c>
      <c r="B777" s="31" t="s">
        <v>433</v>
      </c>
      <c r="C777" s="32" t="s">
        <v>1442</v>
      </c>
      <c r="D777" s="33">
        <v>10000</v>
      </c>
      <c r="E777" s="34" t="s">
        <v>42</v>
      </c>
      <c r="F777" s="35">
        <f t="shared" si="12"/>
        <v>10000</v>
      </c>
    </row>
    <row r="778" spans="1:6" ht="41.25">
      <c r="A778" s="30" t="s">
        <v>1000</v>
      </c>
      <c r="B778" s="31" t="s">
        <v>433</v>
      </c>
      <c r="C778" s="32" t="s">
        <v>1443</v>
      </c>
      <c r="D778" s="33">
        <v>10000</v>
      </c>
      <c r="E778" s="34" t="s">
        <v>42</v>
      </c>
      <c r="F778" s="35">
        <f t="shared" si="12"/>
        <v>10000</v>
      </c>
    </row>
    <row r="779" spans="1:6" ht="13.5">
      <c r="A779" s="30" t="s">
        <v>660</v>
      </c>
      <c r="B779" s="31" t="s">
        <v>433</v>
      </c>
      <c r="C779" s="32" t="s">
        <v>1444</v>
      </c>
      <c r="D779" s="33">
        <v>4193300</v>
      </c>
      <c r="E779" s="34" t="s">
        <v>42</v>
      </c>
      <c r="F779" s="35">
        <f t="shared" si="12"/>
        <v>4193300</v>
      </c>
    </row>
    <row r="780" spans="1:6" ht="13.5">
      <c r="A780" s="18" t="s">
        <v>672</v>
      </c>
      <c r="B780" s="19" t="s">
        <v>433</v>
      </c>
      <c r="C780" s="20" t="s">
        <v>1445</v>
      </c>
      <c r="D780" s="21">
        <v>4193300</v>
      </c>
      <c r="E780" s="22" t="s">
        <v>42</v>
      </c>
      <c r="F780" s="23">
        <f t="shared" si="12"/>
        <v>4193300</v>
      </c>
    </row>
    <row r="781" spans="1:6" ht="96">
      <c r="A781" s="36" t="s">
        <v>1446</v>
      </c>
      <c r="B781" s="31" t="s">
        <v>433</v>
      </c>
      <c r="C781" s="32" t="s">
        <v>1447</v>
      </c>
      <c r="D781" s="33">
        <v>4193300</v>
      </c>
      <c r="E781" s="34" t="s">
        <v>42</v>
      </c>
      <c r="F781" s="35">
        <f t="shared" si="12"/>
        <v>4193300</v>
      </c>
    </row>
    <row r="782" spans="1:6" ht="151.5">
      <c r="A782" s="36" t="s">
        <v>1448</v>
      </c>
      <c r="B782" s="31" t="s">
        <v>433</v>
      </c>
      <c r="C782" s="32" t="s">
        <v>1449</v>
      </c>
      <c r="D782" s="33">
        <v>4193300</v>
      </c>
      <c r="E782" s="34" t="s">
        <v>42</v>
      </c>
      <c r="F782" s="35">
        <f t="shared" si="12"/>
        <v>4193300</v>
      </c>
    </row>
    <row r="783" spans="1:6" ht="54.75">
      <c r="A783" s="30" t="s">
        <v>1450</v>
      </c>
      <c r="B783" s="31" t="s">
        <v>433</v>
      </c>
      <c r="C783" s="32" t="s">
        <v>1451</v>
      </c>
      <c r="D783" s="33">
        <v>4193300</v>
      </c>
      <c r="E783" s="34" t="s">
        <v>42</v>
      </c>
      <c r="F783" s="35">
        <f t="shared" si="12"/>
        <v>4193300</v>
      </c>
    </row>
    <row r="784" spans="1:6" ht="41.25">
      <c r="A784" s="18" t="s">
        <v>1452</v>
      </c>
      <c r="B784" s="19" t="s">
        <v>433</v>
      </c>
      <c r="C784" s="20" t="s">
        <v>1453</v>
      </c>
      <c r="D784" s="21">
        <v>66821507.4</v>
      </c>
      <c r="E784" s="22">
        <v>23977082.75</v>
      </c>
      <c r="F784" s="23">
        <f t="shared" si="12"/>
        <v>42844424.65</v>
      </c>
    </row>
    <row r="785" spans="1:6" ht="13.5">
      <c r="A785" s="30" t="s">
        <v>1288</v>
      </c>
      <c r="B785" s="31" t="s">
        <v>433</v>
      </c>
      <c r="C785" s="32" t="s">
        <v>1454</v>
      </c>
      <c r="D785" s="33">
        <v>54484625.4</v>
      </c>
      <c r="E785" s="34">
        <v>11754410.75</v>
      </c>
      <c r="F785" s="35">
        <f t="shared" si="12"/>
        <v>42730214.65</v>
      </c>
    </row>
    <row r="786" spans="1:6" ht="13.5">
      <c r="A786" s="18" t="s">
        <v>1455</v>
      </c>
      <c r="B786" s="19" t="s">
        <v>433</v>
      </c>
      <c r="C786" s="20" t="s">
        <v>1456</v>
      </c>
      <c r="D786" s="21">
        <v>11952200.51</v>
      </c>
      <c r="E786" s="22">
        <v>3244849.62</v>
      </c>
      <c r="F786" s="23">
        <f t="shared" si="12"/>
        <v>8707350.89</v>
      </c>
    </row>
    <row r="787" spans="1:6" ht="41.25">
      <c r="A787" s="30" t="s">
        <v>1457</v>
      </c>
      <c r="B787" s="31" t="s">
        <v>433</v>
      </c>
      <c r="C787" s="32" t="s">
        <v>1458</v>
      </c>
      <c r="D787" s="33">
        <v>11670200.51</v>
      </c>
      <c r="E787" s="34">
        <v>3240649.62</v>
      </c>
      <c r="F787" s="35">
        <f t="shared" si="12"/>
        <v>8429550.89</v>
      </c>
    </row>
    <row r="788" spans="1:6" ht="54.75">
      <c r="A788" s="30" t="s">
        <v>1459</v>
      </c>
      <c r="B788" s="31" t="s">
        <v>433</v>
      </c>
      <c r="C788" s="32" t="s">
        <v>1460</v>
      </c>
      <c r="D788" s="33">
        <v>9558185</v>
      </c>
      <c r="E788" s="34">
        <v>2701984.57</v>
      </c>
      <c r="F788" s="35">
        <f t="shared" si="12"/>
        <v>6856200.43</v>
      </c>
    </row>
    <row r="789" spans="1:6" ht="13.5">
      <c r="A789" s="30" t="s">
        <v>452</v>
      </c>
      <c r="B789" s="31" t="s">
        <v>433</v>
      </c>
      <c r="C789" s="32" t="s">
        <v>1461</v>
      </c>
      <c r="D789" s="33">
        <v>9558185</v>
      </c>
      <c r="E789" s="34">
        <v>2701984.57</v>
      </c>
      <c r="F789" s="35">
        <f t="shared" si="12"/>
        <v>6856200.43</v>
      </c>
    </row>
    <row r="790" spans="1:6" ht="27">
      <c r="A790" s="30" t="s">
        <v>1462</v>
      </c>
      <c r="B790" s="31" t="s">
        <v>433</v>
      </c>
      <c r="C790" s="32" t="s">
        <v>1463</v>
      </c>
      <c r="D790" s="33">
        <v>1712619</v>
      </c>
      <c r="E790" s="34">
        <v>538665.05</v>
      </c>
      <c r="F790" s="35">
        <f t="shared" si="12"/>
        <v>1173953.95</v>
      </c>
    </row>
    <row r="791" spans="1:6" ht="13.5">
      <c r="A791" s="30" t="s">
        <v>452</v>
      </c>
      <c r="B791" s="31" t="s">
        <v>433</v>
      </c>
      <c r="C791" s="32" t="s">
        <v>1464</v>
      </c>
      <c r="D791" s="33">
        <v>1712619</v>
      </c>
      <c r="E791" s="34">
        <v>538665.05</v>
      </c>
      <c r="F791" s="35">
        <f t="shared" si="12"/>
        <v>1173953.95</v>
      </c>
    </row>
    <row r="792" spans="1:6" ht="27">
      <c r="A792" s="30" t="s">
        <v>1465</v>
      </c>
      <c r="B792" s="31" t="s">
        <v>433</v>
      </c>
      <c r="C792" s="32" t="s">
        <v>1466</v>
      </c>
      <c r="D792" s="33">
        <v>399396.51</v>
      </c>
      <c r="E792" s="34" t="s">
        <v>42</v>
      </c>
      <c r="F792" s="35">
        <f t="shared" si="12"/>
        <v>399396.51</v>
      </c>
    </row>
    <row r="793" spans="1:6" ht="13.5">
      <c r="A793" s="30" t="s">
        <v>452</v>
      </c>
      <c r="B793" s="31" t="s">
        <v>433</v>
      </c>
      <c r="C793" s="32" t="s">
        <v>1467</v>
      </c>
      <c r="D793" s="33">
        <v>399396.51</v>
      </c>
      <c r="E793" s="34" t="s">
        <v>42</v>
      </c>
      <c r="F793" s="35">
        <f t="shared" si="12"/>
        <v>399396.51</v>
      </c>
    </row>
    <row r="794" spans="1:6" ht="54.75">
      <c r="A794" s="30" t="s">
        <v>1468</v>
      </c>
      <c r="B794" s="31" t="s">
        <v>433</v>
      </c>
      <c r="C794" s="32" t="s">
        <v>1469</v>
      </c>
      <c r="D794" s="33">
        <v>282000</v>
      </c>
      <c r="E794" s="34">
        <v>4200</v>
      </c>
      <c r="F794" s="35">
        <f t="shared" si="12"/>
        <v>277800</v>
      </c>
    </row>
    <row r="795" spans="1:6" ht="27">
      <c r="A795" s="30" t="s">
        <v>577</v>
      </c>
      <c r="B795" s="31" t="s">
        <v>433</v>
      </c>
      <c r="C795" s="32" t="s">
        <v>1470</v>
      </c>
      <c r="D795" s="33">
        <v>282000</v>
      </c>
      <c r="E795" s="34">
        <v>4200</v>
      </c>
      <c r="F795" s="35">
        <f t="shared" si="12"/>
        <v>277800</v>
      </c>
    </row>
    <row r="796" spans="1:6" ht="13.5">
      <c r="A796" s="30" t="s">
        <v>498</v>
      </c>
      <c r="B796" s="31" t="s">
        <v>433</v>
      </c>
      <c r="C796" s="32" t="s">
        <v>1471</v>
      </c>
      <c r="D796" s="33">
        <v>282000</v>
      </c>
      <c r="E796" s="34">
        <v>4200</v>
      </c>
      <c r="F796" s="35">
        <f t="shared" si="12"/>
        <v>277800</v>
      </c>
    </row>
    <row r="797" spans="1:6" ht="13.5">
      <c r="A797" s="18" t="s">
        <v>1472</v>
      </c>
      <c r="B797" s="19" t="s">
        <v>433</v>
      </c>
      <c r="C797" s="20" t="s">
        <v>1473</v>
      </c>
      <c r="D797" s="21">
        <v>500000</v>
      </c>
      <c r="E797" s="22" t="s">
        <v>42</v>
      </c>
      <c r="F797" s="23">
        <f t="shared" si="12"/>
        <v>500000</v>
      </c>
    </row>
    <row r="798" spans="1:6" ht="54.75">
      <c r="A798" s="30" t="s">
        <v>1474</v>
      </c>
      <c r="B798" s="31" t="s">
        <v>433</v>
      </c>
      <c r="C798" s="32" t="s">
        <v>1475</v>
      </c>
      <c r="D798" s="33">
        <v>500000</v>
      </c>
      <c r="E798" s="34" t="s">
        <v>42</v>
      </c>
      <c r="F798" s="35">
        <f t="shared" si="12"/>
        <v>500000</v>
      </c>
    </row>
    <row r="799" spans="1:6" ht="13.5">
      <c r="A799" s="30" t="s">
        <v>452</v>
      </c>
      <c r="B799" s="31" t="s">
        <v>433</v>
      </c>
      <c r="C799" s="32" t="s">
        <v>1476</v>
      </c>
      <c r="D799" s="33">
        <v>500000</v>
      </c>
      <c r="E799" s="34" t="s">
        <v>42</v>
      </c>
      <c r="F799" s="35">
        <f t="shared" si="12"/>
        <v>500000</v>
      </c>
    </row>
    <row r="800" spans="1:6" ht="13.5">
      <c r="A800" s="18" t="s">
        <v>1290</v>
      </c>
      <c r="B800" s="19" t="s">
        <v>433</v>
      </c>
      <c r="C800" s="20" t="s">
        <v>1477</v>
      </c>
      <c r="D800" s="21">
        <v>9911308.89</v>
      </c>
      <c r="E800" s="22">
        <v>30127.5</v>
      </c>
      <c r="F800" s="23">
        <f t="shared" si="12"/>
        <v>9881181.39</v>
      </c>
    </row>
    <row r="801" spans="1:6" ht="41.25">
      <c r="A801" s="30" t="s">
        <v>1279</v>
      </c>
      <c r="B801" s="31" t="s">
        <v>433</v>
      </c>
      <c r="C801" s="32" t="s">
        <v>1478</v>
      </c>
      <c r="D801" s="33">
        <v>150000</v>
      </c>
      <c r="E801" s="34">
        <v>30127.5</v>
      </c>
      <c r="F801" s="35">
        <f t="shared" si="12"/>
        <v>119872.5</v>
      </c>
    </row>
    <row r="802" spans="1:6" ht="27">
      <c r="A802" s="30" t="s">
        <v>577</v>
      </c>
      <c r="B802" s="31" t="s">
        <v>433</v>
      </c>
      <c r="C802" s="32" t="s">
        <v>1479</v>
      </c>
      <c r="D802" s="33">
        <v>150000</v>
      </c>
      <c r="E802" s="34">
        <v>30127.5</v>
      </c>
      <c r="F802" s="35">
        <f t="shared" si="12"/>
        <v>119872.5</v>
      </c>
    </row>
    <row r="803" spans="1:6" ht="13.5">
      <c r="A803" s="30" t="s">
        <v>498</v>
      </c>
      <c r="B803" s="31" t="s">
        <v>433</v>
      </c>
      <c r="C803" s="32" t="s">
        <v>1480</v>
      </c>
      <c r="D803" s="33">
        <v>150000</v>
      </c>
      <c r="E803" s="34">
        <v>30127.5</v>
      </c>
      <c r="F803" s="35">
        <f t="shared" si="12"/>
        <v>119872.5</v>
      </c>
    </row>
    <row r="804" spans="1:6" ht="27">
      <c r="A804" s="30" t="s">
        <v>1319</v>
      </c>
      <c r="B804" s="31" t="s">
        <v>433</v>
      </c>
      <c r="C804" s="32" t="s">
        <v>1481</v>
      </c>
      <c r="D804" s="33">
        <v>8493298.89</v>
      </c>
      <c r="E804" s="34" t="s">
        <v>42</v>
      </c>
      <c r="F804" s="35">
        <f t="shared" si="12"/>
        <v>8493298.89</v>
      </c>
    </row>
    <row r="805" spans="1:6" ht="69">
      <c r="A805" s="30" t="s">
        <v>1179</v>
      </c>
      <c r="B805" s="31" t="s">
        <v>433</v>
      </c>
      <c r="C805" s="32" t="s">
        <v>1482</v>
      </c>
      <c r="D805" s="33">
        <v>8493298.89</v>
      </c>
      <c r="E805" s="34" t="s">
        <v>42</v>
      </c>
      <c r="F805" s="35">
        <f t="shared" si="12"/>
        <v>8493298.89</v>
      </c>
    </row>
    <row r="806" spans="1:6" ht="54.75">
      <c r="A806" s="30" t="s">
        <v>1483</v>
      </c>
      <c r="B806" s="31" t="s">
        <v>433</v>
      </c>
      <c r="C806" s="32" t="s">
        <v>1484</v>
      </c>
      <c r="D806" s="33">
        <v>348336</v>
      </c>
      <c r="E806" s="34" t="s">
        <v>42</v>
      </c>
      <c r="F806" s="35">
        <f t="shared" si="12"/>
        <v>348336</v>
      </c>
    </row>
    <row r="807" spans="1:6" ht="13.5">
      <c r="A807" s="30" t="s">
        <v>502</v>
      </c>
      <c r="B807" s="31" t="s">
        <v>433</v>
      </c>
      <c r="C807" s="32" t="s">
        <v>1485</v>
      </c>
      <c r="D807" s="33">
        <v>29000</v>
      </c>
      <c r="E807" s="34" t="s">
        <v>42</v>
      </c>
      <c r="F807" s="35">
        <f t="shared" si="12"/>
        <v>29000</v>
      </c>
    </row>
    <row r="808" spans="1:6" ht="13.5">
      <c r="A808" s="30" t="s">
        <v>452</v>
      </c>
      <c r="B808" s="31" t="s">
        <v>433</v>
      </c>
      <c r="C808" s="32" t="s">
        <v>1486</v>
      </c>
      <c r="D808" s="33">
        <v>29000</v>
      </c>
      <c r="E808" s="34" t="s">
        <v>42</v>
      </c>
      <c r="F808" s="35">
        <f t="shared" si="12"/>
        <v>29000</v>
      </c>
    </row>
    <row r="809" spans="1:6" ht="27">
      <c r="A809" s="30" t="s">
        <v>505</v>
      </c>
      <c r="B809" s="31" t="s">
        <v>433</v>
      </c>
      <c r="C809" s="32" t="s">
        <v>1487</v>
      </c>
      <c r="D809" s="33">
        <v>319016.66</v>
      </c>
      <c r="E809" s="34" t="s">
        <v>42</v>
      </c>
      <c r="F809" s="35">
        <f t="shared" si="12"/>
        <v>319016.66</v>
      </c>
    </row>
    <row r="810" spans="1:6" ht="13.5">
      <c r="A810" s="30" t="s">
        <v>452</v>
      </c>
      <c r="B810" s="31" t="s">
        <v>433</v>
      </c>
      <c r="C810" s="32" t="s">
        <v>1488</v>
      </c>
      <c r="D810" s="33">
        <v>319016.66</v>
      </c>
      <c r="E810" s="34" t="s">
        <v>42</v>
      </c>
      <c r="F810" s="35">
        <f t="shared" si="12"/>
        <v>319016.66</v>
      </c>
    </row>
    <row r="811" spans="1:6" ht="27">
      <c r="A811" s="30" t="s">
        <v>508</v>
      </c>
      <c r="B811" s="31" t="s">
        <v>433</v>
      </c>
      <c r="C811" s="32" t="s">
        <v>1489</v>
      </c>
      <c r="D811" s="33">
        <v>319.34</v>
      </c>
      <c r="E811" s="34" t="s">
        <v>42</v>
      </c>
      <c r="F811" s="35">
        <f t="shared" si="12"/>
        <v>319.34</v>
      </c>
    </row>
    <row r="812" spans="1:6" ht="13.5">
      <c r="A812" s="30" t="s">
        <v>452</v>
      </c>
      <c r="B812" s="31" t="s">
        <v>433</v>
      </c>
      <c r="C812" s="32" t="s">
        <v>1490</v>
      </c>
      <c r="D812" s="33">
        <v>319.34</v>
      </c>
      <c r="E812" s="34" t="s">
        <v>42</v>
      </c>
      <c r="F812" s="35">
        <f t="shared" si="12"/>
        <v>319.34</v>
      </c>
    </row>
    <row r="813" spans="1:6" ht="41.25">
      <c r="A813" s="30" t="s">
        <v>1491</v>
      </c>
      <c r="B813" s="31" t="s">
        <v>433</v>
      </c>
      <c r="C813" s="32" t="s">
        <v>1492</v>
      </c>
      <c r="D813" s="33">
        <v>345676</v>
      </c>
      <c r="E813" s="34" t="s">
        <v>42</v>
      </c>
      <c r="F813" s="35">
        <f t="shared" si="12"/>
        <v>345676</v>
      </c>
    </row>
    <row r="814" spans="1:6" ht="13.5">
      <c r="A814" s="30" t="s">
        <v>502</v>
      </c>
      <c r="B814" s="31" t="s">
        <v>433</v>
      </c>
      <c r="C814" s="32" t="s">
        <v>1493</v>
      </c>
      <c r="D814" s="33">
        <v>34576</v>
      </c>
      <c r="E814" s="34" t="s">
        <v>42</v>
      </c>
      <c r="F814" s="35">
        <f t="shared" si="12"/>
        <v>34576</v>
      </c>
    </row>
    <row r="815" spans="1:6" ht="13.5">
      <c r="A815" s="30" t="s">
        <v>452</v>
      </c>
      <c r="B815" s="31" t="s">
        <v>433</v>
      </c>
      <c r="C815" s="32" t="s">
        <v>1494</v>
      </c>
      <c r="D815" s="33">
        <v>34576</v>
      </c>
      <c r="E815" s="34" t="s">
        <v>42</v>
      </c>
      <c r="F815" s="35">
        <f t="shared" si="12"/>
        <v>34576</v>
      </c>
    </row>
    <row r="816" spans="1:6" ht="27">
      <c r="A816" s="30" t="s">
        <v>505</v>
      </c>
      <c r="B816" s="31" t="s">
        <v>433</v>
      </c>
      <c r="C816" s="32" t="s">
        <v>1495</v>
      </c>
      <c r="D816" s="33">
        <v>310788.9</v>
      </c>
      <c r="E816" s="34" t="s">
        <v>42</v>
      </c>
      <c r="F816" s="35">
        <f t="shared" si="12"/>
        <v>310788.9</v>
      </c>
    </row>
    <row r="817" spans="1:6" ht="13.5">
      <c r="A817" s="30" t="s">
        <v>452</v>
      </c>
      <c r="B817" s="31" t="s">
        <v>433</v>
      </c>
      <c r="C817" s="32" t="s">
        <v>1496</v>
      </c>
      <c r="D817" s="33">
        <v>310788.9</v>
      </c>
      <c r="E817" s="34" t="s">
        <v>42</v>
      </c>
      <c r="F817" s="35">
        <f t="shared" si="12"/>
        <v>310788.9</v>
      </c>
    </row>
    <row r="818" spans="1:6" ht="27">
      <c r="A818" s="30" t="s">
        <v>508</v>
      </c>
      <c r="B818" s="31" t="s">
        <v>433</v>
      </c>
      <c r="C818" s="32" t="s">
        <v>1497</v>
      </c>
      <c r="D818" s="33">
        <v>311.1</v>
      </c>
      <c r="E818" s="34" t="s">
        <v>42</v>
      </c>
      <c r="F818" s="35">
        <f t="shared" si="12"/>
        <v>311.1</v>
      </c>
    </row>
    <row r="819" spans="1:6" ht="13.5">
      <c r="A819" s="30" t="s">
        <v>452</v>
      </c>
      <c r="B819" s="31" t="s">
        <v>433</v>
      </c>
      <c r="C819" s="32" t="s">
        <v>1498</v>
      </c>
      <c r="D819" s="33">
        <v>311.1</v>
      </c>
      <c r="E819" s="34" t="s">
        <v>42</v>
      </c>
      <c r="F819" s="35">
        <f t="shared" si="12"/>
        <v>311.1</v>
      </c>
    </row>
    <row r="820" spans="1:6" ht="69">
      <c r="A820" s="30" t="s">
        <v>1499</v>
      </c>
      <c r="B820" s="31" t="s">
        <v>433</v>
      </c>
      <c r="C820" s="32" t="s">
        <v>1500</v>
      </c>
      <c r="D820" s="33">
        <v>573998</v>
      </c>
      <c r="E820" s="34" t="s">
        <v>42</v>
      </c>
      <c r="F820" s="35">
        <f t="shared" si="12"/>
        <v>573998</v>
      </c>
    </row>
    <row r="821" spans="1:6" ht="13.5">
      <c r="A821" s="30" t="s">
        <v>502</v>
      </c>
      <c r="B821" s="31" t="s">
        <v>433</v>
      </c>
      <c r="C821" s="32" t="s">
        <v>1501</v>
      </c>
      <c r="D821" s="33">
        <v>46640</v>
      </c>
      <c r="E821" s="34" t="s">
        <v>42</v>
      </c>
      <c r="F821" s="35">
        <f t="shared" si="12"/>
        <v>46640</v>
      </c>
    </row>
    <row r="822" spans="1:6" ht="13.5">
      <c r="A822" s="30" t="s">
        <v>452</v>
      </c>
      <c r="B822" s="31" t="s">
        <v>433</v>
      </c>
      <c r="C822" s="32" t="s">
        <v>1502</v>
      </c>
      <c r="D822" s="33">
        <v>46640</v>
      </c>
      <c r="E822" s="34" t="s">
        <v>42</v>
      </c>
      <c r="F822" s="35">
        <f t="shared" si="12"/>
        <v>46640</v>
      </c>
    </row>
    <row r="823" spans="1:6" ht="27">
      <c r="A823" s="30" t="s">
        <v>505</v>
      </c>
      <c r="B823" s="31" t="s">
        <v>433</v>
      </c>
      <c r="C823" s="32" t="s">
        <v>1503</v>
      </c>
      <c r="D823" s="33">
        <v>526830.64</v>
      </c>
      <c r="E823" s="34" t="s">
        <v>42</v>
      </c>
      <c r="F823" s="35">
        <f t="shared" si="12"/>
        <v>526830.64</v>
      </c>
    </row>
    <row r="824" spans="1:6" ht="13.5">
      <c r="A824" s="30" t="s">
        <v>452</v>
      </c>
      <c r="B824" s="31" t="s">
        <v>433</v>
      </c>
      <c r="C824" s="32" t="s">
        <v>1504</v>
      </c>
      <c r="D824" s="33">
        <v>526830.64</v>
      </c>
      <c r="E824" s="34" t="s">
        <v>42</v>
      </c>
      <c r="F824" s="35">
        <f t="shared" si="12"/>
        <v>526830.64</v>
      </c>
    </row>
    <row r="825" spans="1:6" ht="27">
      <c r="A825" s="30" t="s">
        <v>508</v>
      </c>
      <c r="B825" s="31" t="s">
        <v>433</v>
      </c>
      <c r="C825" s="32" t="s">
        <v>1505</v>
      </c>
      <c r="D825" s="33">
        <v>527.36</v>
      </c>
      <c r="E825" s="34" t="s">
        <v>42</v>
      </c>
      <c r="F825" s="35">
        <f aca="true" t="shared" si="13" ref="F825:F859">IF(OR(D825="-",IF(E825="-",0,E825)&gt;=IF(D825="-",0,D825)),"-",IF(D825="-",0,D825)-IF(E825="-",0,E825))</f>
        <v>527.36</v>
      </c>
    </row>
    <row r="826" spans="1:6" ht="13.5">
      <c r="A826" s="30" t="s">
        <v>452</v>
      </c>
      <c r="B826" s="31" t="s">
        <v>433</v>
      </c>
      <c r="C826" s="32" t="s">
        <v>1506</v>
      </c>
      <c r="D826" s="33">
        <v>527.36</v>
      </c>
      <c r="E826" s="34" t="s">
        <v>42</v>
      </c>
      <c r="F826" s="35">
        <f t="shared" si="13"/>
        <v>527.36</v>
      </c>
    </row>
    <row r="827" spans="1:6" ht="27">
      <c r="A827" s="18" t="s">
        <v>1322</v>
      </c>
      <c r="B827" s="19" t="s">
        <v>433</v>
      </c>
      <c r="C827" s="20" t="s">
        <v>1507</v>
      </c>
      <c r="D827" s="21">
        <v>32121116</v>
      </c>
      <c r="E827" s="22">
        <v>8479433.63</v>
      </c>
      <c r="F827" s="23">
        <f t="shared" si="13"/>
        <v>23641682.369999997</v>
      </c>
    </row>
    <row r="828" spans="1:6" ht="41.25">
      <c r="A828" s="30" t="s">
        <v>640</v>
      </c>
      <c r="B828" s="31" t="s">
        <v>433</v>
      </c>
      <c r="C828" s="32" t="s">
        <v>1508</v>
      </c>
      <c r="D828" s="33">
        <v>11923277</v>
      </c>
      <c r="E828" s="34">
        <v>2946619.29</v>
      </c>
      <c r="F828" s="35">
        <f t="shared" si="13"/>
        <v>8976657.71</v>
      </c>
    </row>
    <row r="829" spans="1:6" ht="27">
      <c r="A829" s="30" t="s">
        <v>444</v>
      </c>
      <c r="B829" s="31" t="s">
        <v>433</v>
      </c>
      <c r="C829" s="32" t="s">
        <v>1509</v>
      </c>
      <c r="D829" s="33">
        <v>8690110</v>
      </c>
      <c r="E829" s="34">
        <v>2235040.87</v>
      </c>
      <c r="F829" s="35">
        <f t="shared" si="13"/>
        <v>6455069.13</v>
      </c>
    </row>
    <row r="830" spans="1:6" ht="54.75">
      <c r="A830" s="30" t="s">
        <v>448</v>
      </c>
      <c r="B830" s="31" t="s">
        <v>433</v>
      </c>
      <c r="C830" s="32" t="s">
        <v>1510</v>
      </c>
      <c r="D830" s="33">
        <v>2624413</v>
      </c>
      <c r="E830" s="34">
        <v>567820.79</v>
      </c>
      <c r="F830" s="35">
        <f t="shared" si="13"/>
        <v>2056592.21</v>
      </c>
    </row>
    <row r="831" spans="1:6" ht="27">
      <c r="A831" s="30" t="s">
        <v>450</v>
      </c>
      <c r="B831" s="31" t="s">
        <v>433</v>
      </c>
      <c r="C831" s="32" t="s">
        <v>1511</v>
      </c>
      <c r="D831" s="33">
        <v>229414</v>
      </c>
      <c r="E831" s="34">
        <v>45673.36</v>
      </c>
      <c r="F831" s="35">
        <f t="shared" si="13"/>
        <v>183740.64</v>
      </c>
    </row>
    <row r="832" spans="1:6" ht="13.5">
      <c r="A832" s="30" t="s">
        <v>452</v>
      </c>
      <c r="B832" s="31" t="s">
        <v>433</v>
      </c>
      <c r="C832" s="32" t="s">
        <v>1512</v>
      </c>
      <c r="D832" s="33">
        <v>377300</v>
      </c>
      <c r="E832" s="34">
        <v>98084.27</v>
      </c>
      <c r="F832" s="35">
        <f t="shared" si="13"/>
        <v>279215.73</v>
      </c>
    </row>
    <row r="833" spans="1:6" ht="13.5">
      <c r="A833" s="30" t="s">
        <v>651</v>
      </c>
      <c r="B833" s="31" t="s">
        <v>433</v>
      </c>
      <c r="C833" s="32" t="s">
        <v>1513</v>
      </c>
      <c r="D833" s="33">
        <v>2040</v>
      </c>
      <c r="E833" s="34" t="s">
        <v>42</v>
      </c>
      <c r="F833" s="35">
        <f t="shared" si="13"/>
        <v>2040</v>
      </c>
    </row>
    <row r="834" spans="1:6" ht="41.25">
      <c r="A834" s="30" t="s">
        <v>1514</v>
      </c>
      <c r="B834" s="31" t="s">
        <v>433</v>
      </c>
      <c r="C834" s="32" t="s">
        <v>1515</v>
      </c>
      <c r="D834" s="33">
        <v>17108202</v>
      </c>
      <c r="E834" s="34">
        <v>5378850.34</v>
      </c>
      <c r="F834" s="35">
        <f t="shared" si="13"/>
        <v>11729351.66</v>
      </c>
    </row>
    <row r="835" spans="1:6" ht="27">
      <c r="A835" s="30" t="s">
        <v>1418</v>
      </c>
      <c r="B835" s="31" t="s">
        <v>433</v>
      </c>
      <c r="C835" s="32" t="s">
        <v>1516</v>
      </c>
      <c r="D835" s="33">
        <v>17108202</v>
      </c>
      <c r="E835" s="34">
        <v>5378850.34</v>
      </c>
      <c r="F835" s="35">
        <f t="shared" si="13"/>
        <v>11729351.66</v>
      </c>
    </row>
    <row r="836" spans="1:6" ht="69">
      <c r="A836" s="30" t="s">
        <v>481</v>
      </c>
      <c r="B836" s="31" t="s">
        <v>433</v>
      </c>
      <c r="C836" s="32" t="s">
        <v>1517</v>
      </c>
      <c r="D836" s="33">
        <v>17108202</v>
      </c>
      <c r="E836" s="34">
        <v>5378850.34</v>
      </c>
      <c r="F836" s="35">
        <f t="shared" si="13"/>
        <v>11729351.66</v>
      </c>
    </row>
    <row r="837" spans="1:6" ht="41.25">
      <c r="A837" s="30" t="s">
        <v>759</v>
      </c>
      <c r="B837" s="31" t="s">
        <v>433</v>
      </c>
      <c r="C837" s="32" t="s">
        <v>1518</v>
      </c>
      <c r="D837" s="33">
        <v>650000</v>
      </c>
      <c r="E837" s="34">
        <v>23000</v>
      </c>
      <c r="F837" s="35">
        <f t="shared" si="13"/>
        <v>627000</v>
      </c>
    </row>
    <row r="838" spans="1:6" ht="27">
      <c r="A838" s="30" t="s">
        <v>577</v>
      </c>
      <c r="B838" s="31" t="s">
        <v>433</v>
      </c>
      <c r="C838" s="32" t="s">
        <v>1519</v>
      </c>
      <c r="D838" s="33">
        <v>650000</v>
      </c>
      <c r="E838" s="34">
        <v>23000</v>
      </c>
      <c r="F838" s="35">
        <f t="shared" si="13"/>
        <v>627000</v>
      </c>
    </row>
    <row r="839" spans="1:6" ht="13.5">
      <c r="A839" s="30" t="s">
        <v>498</v>
      </c>
      <c r="B839" s="31" t="s">
        <v>433</v>
      </c>
      <c r="C839" s="32" t="s">
        <v>1520</v>
      </c>
      <c r="D839" s="33">
        <v>650000</v>
      </c>
      <c r="E839" s="34">
        <v>23000</v>
      </c>
      <c r="F839" s="35">
        <f t="shared" si="13"/>
        <v>627000</v>
      </c>
    </row>
    <row r="840" spans="1:6" ht="27">
      <c r="A840" s="30" t="s">
        <v>1521</v>
      </c>
      <c r="B840" s="31" t="s">
        <v>433</v>
      </c>
      <c r="C840" s="32" t="s">
        <v>1522</v>
      </c>
      <c r="D840" s="33">
        <v>235910</v>
      </c>
      <c r="E840" s="34">
        <v>46158</v>
      </c>
      <c r="F840" s="35">
        <f t="shared" si="13"/>
        <v>189752</v>
      </c>
    </row>
    <row r="841" spans="1:6" ht="27">
      <c r="A841" s="30" t="s">
        <v>577</v>
      </c>
      <c r="B841" s="31" t="s">
        <v>433</v>
      </c>
      <c r="C841" s="32" t="s">
        <v>1523</v>
      </c>
      <c r="D841" s="33">
        <v>235910</v>
      </c>
      <c r="E841" s="34">
        <v>46158</v>
      </c>
      <c r="F841" s="35">
        <f t="shared" si="13"/>
        <v>189752</v>
      </c>
    </row>
    <row r="842" spans="1:6" ht="13.5">
      <c r="A842" s="30" t="s">
        <v>498</v>
      </c>
      <c r="B842" s="31" t="s">
        <v>433</v>
      </c>
      <c r="C842" s="32" t="s">
        <v>1524</v>
      </c>
      <c r="D842" s="33">
        <v>235910</v>
      </c>
      <c r="E842" s="34">
        <v>46158</v>
      </c>
      <c r="F842" s="35">
        <f t="shared" si="13"/>
        <v>189752</v>
      </c>
    </row>
    <row r="843" spans="1:6" ht="69">
      <c r="A843" s="30" t="s">
        <v>575</v>
      </c>
      <c r="B843" s="31" t="s">
        <v>433</v>
      </c>
      <c r="C843" s="32" t="s">
        <v>1525</v>
      </c>
      <c r="D843" s="33">
        <v>2054127</v>
      </c>
      <c r="E843" s="34">
        <v>84806</v>
      </c>
      <c r="F843" s="35">
        <f t="shared" si="13"/>
        <v>1969321</v>
      </c>
    </row>
    <row r="844" spans="1:6" ht="27">
      <c r="A844" s="30" t="s">
        <v>577</v>
      </c>
      <c r="B844" s="31" t="s">
        <v>433</v>
      </c>
      <c r="C844" s="32" t="s">
        <v>1526</v>
      </c>
      <c r="D844" s="33">
        <v>2054127</v>
      </c>
      <c r="E844" s="34">
        <v>84806</v>
      </c>
      <c r="F844" s="35">
        <f t="shared" si="13"/>
        <v>1969321</v>
      </c>
    </row>
    <row r="845" spans="1:6" ht="13.5">
      <c r="A845" s="30" t="s">
        <v>498</v>
      </c>
      <c r="B845" s="31" t="s">
        <v>433</v>
      </c>
      <c r="C845" s="32" t="s">
        <v>1527</v>
      </c>
      <c r="D845" s="33">
        <v>2054127</v>
      </c>
      <c r="E845" s="34">
        <v>84806</v>
      </c>
      <c r="F845" s="35">
        <f t="shared" si="13"/>
        <v>1969321</v>
      </c>
    </row>
    <row r="846" spans="1:6" ht="13.5">
      <c r="A846" s="30" t="s">
        <v>456</v>
      </c>
      <c r="B846" s="31" t="s">
        <v>433</v>
      </c>
      <c r="C846" s="32" t="s">
        <v>1528</v>
      </c>
      <c r="D846" s="33">
        <v>149600</v>
      </c>
      <c r="E846" s="34" t="s">
        <v>42</v>
      </c>
      <c r="F846" s="35">
        <f t="shared" si="13"/>
        <v>149600</v>
      </c>
    </row>
    <row r="847" spans="1:6" ht="54.75">
      <c r="A847" s="30" t="s">
        <v>1529</v>
      </c>
      <c r="B847" s="31" t="s">
        <v>433</v>
      </c>
      <c r="C847" s="32" t="s">
        <v>1530</v>
      </c>
      <c r="D847" s="33">
        <v>149600</v>
      </c>
      <c r="E847" s="34" t="s">
        <v>42</v>
      </c>
      <c r="F847" s="35">
        <f t="shared" si="13"/>
        <v>149600</v>
      </c>
    </row>
    <row r="848" spans="1:6" ht="27">
      <c r="A848" s="30" t="s">
        <v>444</v>
      </c>
      <c r="B848" s="31" t="s">
        <v>433</v>
      </c>
      <c r="C848" s="32" t="s">
        <v>1531</v>
      </c>
      <c r="D848" s="33">
        <v>107603.68</v>
      </c>
      <c r="E848" s="34" t="s">
        <v>42</v>
      </c>
      <c r="F848" s="35">
        <f t="shared" si="13"/>
        <v>107603.68</v>
      </c>
    </row>
    <row r="849" spans="1:6" ht="54.75">
      <c r="A849" s="30" t="s">
        <v>448</v>
      </c>
      <c r="B849" s="31" t="s">
        <v>433</v>
      </c>
      <c r="C849" s="32" t="s">
        <v>1532</v>
      </c>
      <c r="D849" s="33">
        <v>32496.32</v>
      </c>
      <c r="E849" s="34" t="s">
        <v>42</v>
      </c>
      <c r="F849" s="35">
        <f t="shared" si="13"/>
        <v>32496.32</v>
      </c>
    </row>
    <row r="850" spans="1:6" ht="13.5">
      <c r="A850" s="30" t="s">
        <v>452</v>
      </c>
      <c r="B850" s="31" t="s">
        <v>433</v>
      </c>
      <c r="C850" s="32" t="s">
        <v>1533</v>
      </c>
      <c r="D850" s="33">
        <v>9500</v>
      </c>
      <c r="E850" s="34" t="s">
        <v>42</v>
      </c>
      <c r="F850" s="35">
        <f t="shared" si="13"/>
        <v>9500</v>
      </c>
    </row>
    <row r="851" spans="1:6" ht="13.5">
      <c r="A851" s="30" t="s">
        <v>660</v>
      </c>
      <c r="B851" s="31" t="s">
        <v>433</v>
      </c>
      <c r="C851" s="32" t="s">
        <v>1534</v>
      </c>
      <c r="D851" s="33">
        <v>12336882</v>
      </c>
      <c r="E851" s="34">
        <v>12222672</v>
      </c>
      <c r="F851" s="35">
        <f t="shared" si="13"/>
        <v>114210</v>
      </c>
    </row>
    <row r="852" spans="1:6" ht="13.5">
      <c r="A852" s="18" t="s">
        <v>662</v>
      </c>
      <c r="B852" s="19" t="s">
        <v>433</v>
      </c>
      <c r="C852" s="20" t="s">
        <v>1535</v>
      </c>
      <c r="D852" s="21">
        <v>114210</v>
      </c>
      <c r="E852" s="22" t="s">
        <v>42</v>
      </c>
      <c r="F852" s="23">
        <f t="shared" si="13"/>
        <v>114210</v>
      </c>
    </row>
    <row r="853" spans="1:6" ht="41.25">
      <c r="A853" s="30" t="s">
        <v>1352</v>
      </c>
      <c r="B853" s="31" t="s">
        <v>433</v>
      </c>
      <c r="C853" s="32" t="s">
        <v>1536</v>
      </c>
      <c r="D853" s="33">
        <v>114210</v>
      </c>
      <c r="E853" s="34" t="s">
        <v>42</v>
      </c>
      <c r="F853" s="35">
        <f t="shared" si="13"/>
        <v>114210</v>
      </c>
    </row>
    <row r="854" spans="1:6" ht="54.75">
      <c r="A854" s="30" t="s">
        <v>1537</v>
      </c>
      <c r="B854" s="31" t="s">
        <v>433</v>
      </c>
      <c r="C854" s="32" t="s">
        <v>1538</v>
      </c>
      <c r="D854" s="33">
        <v>114210</v>
      </c>
      <c r="E854" s="34" t="s">
        <v>42</v>
      </c>
      <c r="F854" s="35">
        <f t="shared" si="13"/>
        <v>114210</v>
      </c>
    </row>
    <row r="855" spans="1:6" ht="13.5">
      <c r="A855" s="30" t="s">
        <v>1539</v>
      </c>
      <c r="B855" s="31" t="s">
        <v>433</v>
      </c>
      <c r="C855" s="32" t="s">
        <v>1540</v>
      </c>
      <c r="D855" s="33">
        <v>114210</v>
      </c>
      <c r="E855" s="34" t="s">
        <v>42</v>
      </c>
      <c r="F855" s="35">
        <f t="shared" si="13"/>
        <v>114210</v>
      </c>
    </row>
    <row r="856" spans="1:6" ht="13.5">
      <c r="A856" s="18" t="s">
        <v>672</v>
      </c>
      <c r="B856" s="19" t="s">
        <v>433</v>
      </c>
      <c r="C856" s="20" t="s">
        <v>1541</v>
      </c>
      <c r="D856" s="21">
        <v>12222672</v>
      </c>
      <c r="E856" s="22">
        <v>12222672</v>
      </c>
      <c r="F856" s="23" t="str">
        <f t="shared" si="13"/>
        <v>-</v>
      </c>
    </row>
    <row r="857" spans="1:6" ht="41.25">
      <c r="A857" s="30" t="s">
        <v>1352</v>
      </c>
      <c r="B857" s="31" t="s">
        <v>433</v>
      </c>
      <c r="C857" s="32" t="s">
        <v>1542</v>
      </c>
      <c r="D857" s="33">
        <v>12222672</v>
      </c>
      <c r="E857" s="34">
        <v>12222672</v>
      </c>
      <c r="F857" s="35" t="str">
        <f t="shared" si="13"/>
        <v>-</v>
      </c>
    </row>
    <row r="858" spans="1:6" ht="41.25">
      <c r="A858" s="30" t="s">
        <v>1543</v>
      </c>
      <c r="B858" s="31" t="s">
        <v>433</v>
      </c>
      <c r="C858" s="32" t="s">
        <v>1544</v>
      </c>
      <c r="D858" s="33">
        <v>12222672</v>
      </c>
      <c r="E858" s="34">
        <v>12222672</v>
      </c>
      <c r="F858" s="35" t="str">
        <f t="shared" si="13"/>
        <v>-</v>
      </c>
    </row>
    <row r="859" spans="1:6" ht="13.5">
      <c r="A859" s="30" t="s">
        <v>1539</v>
      </c>
      <c r="B859" s="31" t="s">
        <v>433</v>
      </c>
      <c r="C859" s="32" t="s">
        <v>1545</v>
      </c>
      <c r="D859" s="33">
        <v>12222672</v>
      </c>
      <c r="E859" s="34">
        <v>12222672</v>
      </c>
      <c r="F859" s="35" t="str">
        <f t="shared" si="13"/>
        <v>-</v>
      </c>
    </row>
    <row r="860" spans="1:6" ht="9" customHeight="1">
      <c r="A860" s="37"/>
      <c r="B860" s="38"/>
      <c r="C860" s="39"/>
      <c r="D860" s="40"/>
      <c r="E860" s="38"/>
      <c r="F860" s="38"/>
    </row>
    <row r="861" spans="1:6" ht="29.25" customHeight="1">
      <c r="A861" s="41" t="s">
        <v>1546</v>
      </c>
      <c r="B861" s="42" t="s">
        <v>1547</v>
      </c>
      <c r="C861" s="43" t="s">
        <v>434</v>
      </c>
      <c r="D861" s="44">
        <v>-97537940.85</v>
      </c>
      <c r="E861" s="44">
        <v>91870980.05</v>
      </c>
      <c r="F861" s="45" t="s">
        <v>1548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.5118110236220472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1">
      <selection activeCell="E33" sqref="E33:E34"/>
    </sheetView>
  </sheetViews>
  <sheetFormatPr defaultColWidth="9.140625" defaultRowHeight="12.75"/>
  <cols>
    <col min="1" max="1" width="43.57421875" style="46" customWidth="1"/>
    <col min="2" max="2" width="7.57421875" style="46" customWidth="1"/>
    <col min="3" max="3" width="23.140625" style="46" customWidth="1"/>
    <col min="4" max="4" width="17.421875" style="46" customWidth="1"/>
    <col min="5" max="5" width="17.140625" style="46" customWidth="1"/>
    <col min="6" max="6" width="17.7109375" style="46" customWidth="1"/>
    <col min="7" max="8" width="8.8515625" style="46" customWidth="1"/>
    <col min="9" max="9" width="10.421875" style="46" customWidth="1"/>
    <col min="10" max="16384" width="8.8515625" style="46" customWidth="1"/>
  </cols>
  <sheetData>
    <row r="1" spans="1:6" ht="12.75">
      <c r="A1" s="168"/>
      <c r="B1" s="168"/>
      <c r="C1" s="168"/>
      <c r="D1" s="168"/>
      <c r="E1" s="168"/>
      <c r="F1" s="168"/>
    </row>
    <row r="2" spans="1:6" ht="13.5" thickBot="1">
      <c r="A2" s="169" t="s">
        <v>1575</v>
      </c>
      <c r="B2" s="169"/>
      <c r="C2" s="169"/>
      <c r="D2" s="169"/>
      <c r="E2" s="169"/>
      <c r="F2" s="169"/>
    </row>
    <row r="3" spans="1:6" ht="12.75">
      <c r="A3" s="170" t="s">
        <v>21</v>
      </c>
      <c r="B3" s="173" t="s">
        <v>22</v>
      </c>
      <c r="C3" s="176" t="s">
        <v>1549</v>
      </c>
      <c r="D3" s="179" t="s">
        <v>24</v>
      </c>
      <c r="E3" s="179" t="s">
        <v>25</v>
      </c>
      <c r="F3" s="182" t="s">
        <v>26</v>
      </c>
    </row>
    <row r="4" spans="1:6" ht="12.75">
      <c r="A4" s="171"/>
      <c r="B4" s="174"/>
      <c r="C4" s="177"/>
      <c r="D4" s="180"/>
      <c r="E4" s="180"/>
      <c r="F4" s="183"/>
    </row>
    <row r="5" spans="1:6" ht="12.75">
      <c r="A5" s="171"/>
      <c r="B5" s="174"/>
      <c r="C5" s="177"/>
      <c r="D5" s="180"/>
      <c r="E5" s="180"/>
      <c r="F5" s="183"/>
    </row>
    <row r="6" spans="1:6" ht="12.75">
      <c r="A6" s="171"/>
      <c r="B6" s="174"/>
      <c r="C6" s="177"/>
      <c r="D6" s="180"/>
      <c r="E6" s="180"/>
      <c r="F6" s="183"/>
    </row>
    <row r="7" spans="1:6" ht="12.75">
      <c r="A7" s="171"/>
      <c r="B7" s="174"/>
      <c r="C7" s="177"/>
      <c r="D7" s="180"/>
      <c r="E7" s="180"/>
      <c r="F7" s="183"/>
    </row>
    <row r="8" spans="1:6" ht="12.75">
      <c r="A8" s="171"/>
      <c r="B8" s="174"/>
      <c r="C8" s="177"/>
      <c r="D8" s="180"/>
      <c r="E8" s="180"/>
      <c r="F8" s="183"/>
    </row>
    <row r="9" spans="1:6" ht="12.75">
      <c r="A9" s="172"/>
      <c r="B9" s="175"/>
      <c r="C9" s="178"/>
      <c r="D9" s="181"/>
      <c r="E9" s="181"/>
      <c r="F9" s="184"/>
    </row>
    <row r="10" spans="1:6" ht="13.5" thickBot="1">
      <c r="A10" s="47">
        <v>1</v>
      </c>
      <c r="B10" s="48">
        <v>2</v>
      </c>
      <c r="C10" s="49">
        <v>3</v>
      </c>
      <c r="D10" s="50" t="s">
        <v>27</v>
      </c>
      <c r="E10" s="51" t="s">
        <v>28</v>
      </c>
      <c r="F10" s="52" t="s">
        <v>29</v>
      </c>
    </row>
    <row r="11" spans="1:9" ht="27">
      <c r="A11" s="53" t="s">
        <v>1550</v>
      </c>
      <c r="B11" s="54" t="s">
        <v>1551</v>
      </c>
      <c r="C11" s="55" t="s">
        <v>434</v>
      </c>
      <c r="D11" s="56">
        <f>D13+D29</f>
        <v>97537940.85</v>
      </c>
      <c r="E11" s="56">
        <f>E13+E29</f>
        <v>-91870980.05000013</v>
      </c>
      <c r="F11" s="57">
        <f>F13+F29</f>
        <v>189408920.90000013</v>
      </c>
      <c r="I11" s="58"/>
    </row>
    <row r="12" spans="1:9" ht="13.5">
      <c r="A12" s="59" t="s">
        <v>33</v>
      </c>
      <c r="B12" s="60" t="s">
        <v>6</v>
      </c>
      <c r="C12" s="61" t="s">
        <v>6</v>
      </c>
      <c r="D12" s="62"/>
      <c r="E12" s="62"/>
      <c r="F12" s="63">
        <f aca="true" t="shared" si="0" ref="F12:F19">D12-E12</f>
        <v>0</v>
      </c>
      <c r="I12" s="58"/>
    </row>
    <row r="13" spans="1:6" ht="27">
      <c r="A13" s="64" t="s">
        <v>1552</v>
      </c>
      <c r="B13" s="65" t="s">
        <v>1553</v>
      </c>
      <c r="C13" s="66" t="s">
        <v>434</v>
      </c>
      <c r="D13" s="67">
        <f>D15+D20</f>
        <v>0</v>
      </c>
      <c r="E13" s="67">
        <f>E20+E15</f>
        <v>55206287.81999999</v>
      </c>
      <c r="F13" s="68">
        <f t="shared" si="0"/>
        <v>-55206287.81999999</v>
      </c>
    </row>
    <row r="14" spans="1:6" ht="13.5">
      <c r="A14" s="59" t="s">
        <v>1554</v>
      </c>
      <c r="B14" s="60" t="s">
        <v>6</v>
      </c>
      <c r="C14" s="61" t="s">
        <v>6</v>
      </c>
      <c r="D14" s="62"/>
      <c r="E14" s="62"/>
      <c r="F14" s="63">
        <f t="shared" si="0"/>
        <v>0</v>
      </c>
    </row>
    <row r="15" spans="1:6" ht="27">
      <c r="A15" s="64" t="s">
        <v>1576</v>
      </c>
      <c r="B15" s="60" t="s">
        <v>1553</v>
      </c>
      <c r="C15" s="66" t="s">
        <v>1577</v>
      </c>
      <c r="D15" s="67">
        <v>0</v>
      </c>
      <c r="E15" s="67">
        <f>E18+E17</f>
        <v>-71000000</v>
      </c>
      <c r="F15" s="68">
        <f t="shared" si="0"/>
        <v>71000000</v>
      </c>
    </row>
    <row r="16" spans="1:6" ht="34.5" customHeight="1">
      <c r="A16" s="59" t="s">
        <v>1578</v>
      </c>
      <c r="B16" s="60" t="s">
        <v>1553</v>
      </c>
      <c r="C16" s="61" t="s">
        <v>1579</v>
      </c>
      <c r="D16" s="62">
        <v>71000000</v>
      </c>
      <c r="E16" s="62">
        <v>0</v>
      </c>
      <c r="F16" s="63">
        <f t="shared" si="0"/>
        <v>71000000</v>
      </c>
    </row>
    <row r="17" spans="1:6" ht="44.25" customHeight="1">
      <c r="A17" s="59" t="s">
        <v>1580</v>
      </c>
      <c r="B17" s="60" t="s">
        <v>1553</v>
      </c>
      <c r="C17" s="61" t="s">
        <v>1581</v>
      </c>
      <c r="D17" s="62">
        <f>D16</f>
        <v>71000000</v>
      </c>
      <c r="E17" s="62">
        <f>E16</f>
        <v>0</v>
      </c>
      <c r="F17" s="63">
        <f t="shared" si="0"/>
        <v>71000000</v>
      </c>
    </row>
    <row r="18" spans="1:6" ht="48" customHeight="1">
      <c r="A18" s="59" t="s">
        <v>1582</v>
      </c>
      <c r="B18" s="60" t="s">
        <v>1553</v>
      </c>
      <c r="C18" s="61" t="s">
        <v>1583</v>
      </c>
      <c r="D18" s="62">
        <f>D19</f>
        <v>-71000000</v>
      </c>
      <c r="E18" s="62">
        <f>E19</f>
        <v>-71000000</v>
      </c>
      <c r="F18" s="63">
        <f t="shared" si="0"/>
        <v>0</v>
      </c>
    </row>
    <row r="19" spans="1:6" ht="51" customHeight="1">
      <c r="A19" s="59" t="s">
        <v>1584</v>
      </c>
      <c r="B19" s="60" t="s">
        <v>1553</v>
      </c>
      <c r="C19" s="61" t="s">
        <v>1585</v>
      </c>
      <c r="D19" s="62">
        <v>-71000000</v>
      </c>
      <c r="E19" s="62">
        <v>-71000000</v>
      </c>
      <c r="F19" s="63">
        <f t="shared" si="0"/>
        <v>0</v>
      </c>
    </row>
    <row r="20" spans="1:6" ht="33.75" customHeight="1">
      <c r="A20" s="64" t="s">
        <v>1586</v>
      </c>
      <c r="B20" s="65" t="s">
        <v>1553</v>
      </c>
      <c r="C20" s="66" t="s">
        <v>1587</v>
      </c>
      <c r="D20" s="67">
        <f>D24+D21</f>
        <v>0</v>
      </c>
      <c r="E20" s="67">
        <f>E26+E21</f>
        <v>126206287.82</v>
      </c>
      <c r="F20" s="69" t="s">
        <v>1588</v>
      </c>
    </row>
    <row r="21" spans="1:6" ht="32.25" customHeight="1">
      <c r="A21" s="70" t="s">
        <v>1589</v>
      </c>
      <c r="B21" s="60" t="s">
        <v>1553</v>
      </c>
      <c r="C21" s="61" t="s">
        <v>1590</v>
      </c>
      <c r="D21" s="62">
        <v>0</v>
      </c>
      <c r="E21" s="62">
        <v>4237312.52</v>
      </c>
      <c r="F21" s="63">
        <v>0</v>
      </c>
    </row>
    <row r="22" spans="1:6" ht="36" customHeight="1">
      <c r="A22" s="70" t="s">
        <v>1591</v>
      </c>
      <c r="B22" s="60" t="s">
        <v>1553</v>
      </c>
      <c r="C22" s="61" t="s">
        <v>1592</v>
      </c>
      <c r="D22" s="62">
        <f>D21</f>
        <v>0</v>
      </c>
      <c r="E22" s="62">
        <f>E21</f>
        <v>4237312.52</v>
      </c>
      <c r="F22" s="63">
        <v>0</v>
      </c>
    </row>
    <row r="23" spans="1:6" ht="54.75" customHeight="1">
      <c r="A23" s="70" t="s">
        <v>1593</v>
      </c>
      <c r="B23" s="60" t="s">
        <v>1553</v>
      </c>
      <c r="C23" s="61" t="s">
        <v>1594</v>
      </c>
      <c r="D23" s="62">
        <f>D21</f>
        <v>0</v>
      </c>
      <c r="E23" s="62">
        <f>E22</f>
        <v>4237312.52</v>
      </c>
      <c r="F23" s="63">
        <v>0</v>
      </c>
    </row>
    <row r="24" spans="1:6" ht="37.5" customHeight="1">
      <c r="A24" s="59" t="s">
        <v>1595</v>
      </c>
      <c r="B24" s="71">
        <v>520</v>
      </c>
      <c r="C24" s="72" t="s">
        <v>1596</v>
      </c>
      <c r="D24" s="62">
        <v>0</v>
      </c>
      <c r="E24" s="62">
        <f>E26</f>
        <v>121968975.3</v>
      </c>
      <c r="F24" s="63">
        <v>0</v>
      </c>
    </row>
    <row r="25" spans="1:6" ht="96">
      <c r="A25" s="59" t="s">
        <v>1597</v>
      </c>
      <c r="B25" s="73">
        <v>520</v>
      </c>
      <c r="C25" s="74" t="s">
        <v>1598</v>
      </c>
      <c r="D25" s="62">
        <v>0</v>
      </c>
      <c r="E25" s="62">
        <f>E26</f>
        <v>121968975.3</v>
      </c>
      <c r="F25" s="63">
        <v>0</v>
      </c>
    </row>
    <row r="26" spans="1:6" ht="133.5" customHeight="1">
      <c r="A26" s="75" t="s">
        <v>1723</v>
      </c>
      <c r="B26" s="73">
        <v>520</v>
      </c>
      <c r="C26" s="74" t="s">
        <v>1599</v>
      </c>
      <c r="D26" s="62">
        <v>0</v>
      </c>
      <c r="E26" s="62">
        <v>121968975.3</v>
      </c>
      <c r="F26" s="63">
        <v>0</v>
      </c>
    </row>
    <row r="27" spans="1:6" ht="27">
      <c r="A27" s="64" t="s">
        <v>1555</v>
      </c>
      <c r="B27" s="65" t="s">
        <v>1556</v>
      </c>
      <c r="C27" s="66" t="s">
        <v>434</v>
      </c>
      <c r="D27" s="62" t="s">
        <v>42</v>
      </c>
      <c r="E27" s="62" t="s">
        <v>42</v>
      </c>
      <c r="F27" s="63" t="s">
        <v>42</v>
      </c>
    </row>
    <row r="28" spans="1:6" ht="13.5">
      <c r="A28" s="59" t="s">
        <v>1554</v>
      </c>
      <c r="B28" s="60" t="s">
        <v>6</v>
      </c>
      <c r="C28" s="61" t="s">
        <v>6</v>
      </c>
      <c r="D28" s="62"/>
      <c r="E28" s="62"/>
      <c r="F28" s="63"/>
    </row>
    <row r="29" spans="1:6" ht="24.75" customHeight="1">
      <c r="A29" s="64" t="s">
        <v>1600</v>
      </c>
      <c r="B29" s="65" t="s">
        <v>1557</v>
      </c>
      <c r="C29" s="66" t="s">
        <v>1601</v>
      </c>
      <c r="D29" s="67">
        <v>97537940.85</v>
      </c>
      <c r="E29" s="67">
        <f>E30+E34</f>
        <v>-147077267.87000012</v>
      </c>
      <c r="F29" s="68">
        <f>D29-E29</f>
        <v>244615208.72000012</v>
      </c>
    </row>
    <row r="30" spans="1:6" ht="18.75" customHeight="1">
      <c r="A30" s="59" t="s">
        <v>1602</v>
      </c>
      <c r="B30" s="60" t="s">
        <v>1558</v>
      </c>
      <c r="C30" s="61" t="s">
        <v>1603</v>
      </c>
      <c r="D30" s="62">
        <f>SUM(D31)</f>
        <v>-4144028896.12</v>
      </c>
      <c r="E30" s="62">
        <f>E31</f>
        <v>-1784181560.2</v>
      </c>
      <c r="F30" s="76" t="s">
        <v>1604</v>
      </c>
    </row>
    <row r="31" spans="1:6" ht="15" customHeight="1">
      <c r="A31" s="59" t="s">
        <v>1605</v>
      </c>
      <c r="B31" s="60" t="s">
        <v>1558</v>
      </c>
      <c r="C31" s="61" t="s">
        <v>1606</v>
      </c>
      <c r="D31" s="62">
        <f>SUM(D32)</f>
        <v>-4144028896.12</v>
      </c>
      <c r="E31" s="62">
        <f>E32</f>
        <v>-1784181560.2</v>
      </c>
      <c r="F31" s="76" t="s">
        <v>1604</v>
      </c>
    </row>
    <row r="32" spans="1:6" ht="34.5" customHeight="1">
      <c r="A32" s="59" t="s">
        <v>1607</v>
      </c>
      <c r="B32" s="60" t="s">
        <v>1558</v>
      </c>
      <c r="C32" s="61" t="s">
        <v>1608</v>
      </c>
      <c r="D32" s="62">
        <f>SUM(D33)</f>
        <v>-4144028896.12</v>
      </c>
      <c r="E32" s="62">
        <f>E33</f>
        <v>-1784181560.2</v>
      </c>
      <c r="F32" s="76" t="s">
        <v>1604</v>
      </c>
    </row>
    <row r="33" spans="1:6" ht="36" customHeight="1">
      <c r="A33" s="59" t="s">
        <v>1609</v>
      </c>
      <c r="B33" s="60" t="s">
        <v>1558</v>
      </c>
      <c r="C33" s="61" t="s">
        <v>1610</v>
      </c>
      <c r="D33" s="62">
        <f>-4146714836.12+2685940</f>
        <v>-4144028896.12</v>
      </c>
      <c r="E33" s="62">
        <v>-1784181560.2</v>
      </c>
      <c r="F33" s="76" t="s">
        <v>1604</v>
      </c>
    </row>
    <row r="34" spans="1:6" ht="24" customHeight="1">
      <c r="A34" s="59" t="s">
        <v>1611</v>
      </c>
      <c r="B34" s="60" t="s">
        <v>1559</v>
      </c>
      <c r="C34" s="61" t="s">
        <v>1612</v>
      </c>
      <c r="D34" s="62">
        <f>SUM(D35)</f>
        <v>4244252776.97</v>
      </c>
      <c r="E34" s="62">
        <f>E35</f>
        <v>1637104292.33</v>
      </c>
      <c r="F34" s="76" t="s">
        <v>1604</v>
      </c>
    </row>
    <row r="35" spans="1:6" ht="24" customHeight="1">
      <c r="A35" s="59" t="s">
        <v>1613</v>
      </c>
      <c r="B35" s="60" t="s">
        <v>1559</v>
      </c>
      <c r="C35" s="61" t="s">
        <v>1614</v>
      </c>
      <c r="D35" s="62">
        <f>SUM(D37)</f>
        <v>4244252776.97</v>
      </c>
      <c r="E35" s="62">
        <f>E36</f>
        <v>1637104292.33</v>
      </c>
      <c r="F35" s="76" t="s">
        <v>1604</v>
      </c>
    </row>
    <row r="36" spans="1:6" ht="38.25" customHeight="1">
      <c r="A36" s="59" t="s">
        <v>1615</v>
      </c>
      <c r="B36" s="60" t="s">
        <v>1559</v>
      </c>
      <c r="C36" s="61" t="s">
        <v>1616</v>
      </c>
      <c r="D36" s="62">
        <f>SUM(D37)</f>
        <v>4244252776.97</v>
      </c>
      <c r="E36" s="62">
        <f>E37</f>
        <v>1637104292.33</v>
      </c>
      <c r="F36" s="76" t="s">
        <v>1604</v>
      </c>
    </row>
    <row r="37" spans="1:9" ht="39" customHeight="1" thickBot="1">
      <c r="A37" s="77" t="s">
        <v>1617</v>
      </c>
      <c r="B37" s="78" t="s">
        <v>1559</v>
      </c>
      <c r="C37" s="79" t="s">
        <v>1618</v>
      </c>
      <c r="D37" s="80">
        <v>4244252776.97</v>
      </c>
      <c r="E37" s="80">
        <v>1637104292.33</v>
      </c>
      <c r="F37" s="81" t="s">
        <v>1604</v>
      </c>
      <c r="H37" s="58"/>
      <c r="I37" s="58"/>
    </row>
    <row r="38" spans="1:6" ht="12.75">
      <c r="A38" s="82"/>
      <c r="B38" s="82"/>
      <c r="C38" s="82"/>
      <c r="D38" s="82"/>
      <c r="E38" s="82"/>
      <c r="F38" s="82"/>
    </row>
    <row r="39" spans="1:6" ht="17.25" customHeight="1">
      <c r="A39" s="83" t="s">
        <v>1619</v>
      </c>
      <c r="B39" s="84"/>
      <c r="C39" s="85"/>
      <c r="D39" s="86"/>
      <c r="E39" s="87" t="s">
        <v>1620</v>
      </c>
      <c r="F39" s="86"/>
    </row>
    <row r="40" spans="1:6" ht="13.5">
      <c r="A40" s="88"/>
      <c r="B40" s="89"/>
      <c r="C40" s="89" t="s">
        <v>1621</v>
      </c>
      <c r="D40" s="90"/>
      <c r="E40" s="91" t="s">
        <v>1622</v>
      </c>
      <c r="F40" s="90"/>
    </row>
    <row r="41" spans="1:6" ht="13.5">
      <c r="A41" s="88"/>
      <c r="B41" s="89"/>
      <c r="C41" s="89"/>
      <c r="D41" s="90"/>
      <c r="E41" s="91"/>
      <c r="F41" s="90"/>
    </row>
    <row r="42" spans="1:6" ht="13.5">
      <c r="A42" s="88" t="s">
        <v>1623</v>
      </c>
      <c r="B42" s="89"/>
      <c r="C42" s="85"/>
      <c r="D42" s="90"/>
      <c r="E42" s="87" t="s">
        <v>1624</v>
      </c>
      <c r="F42" s="90"/>
    </row>
    <row r="43" spans="1:6" ht="15" customHeight="1">
      <c r="A43" s="88" t="s">
        <v>1625</v>
      </c>
      <c r="B43" s="89"/>
      <c r="C43" s="89" t="s">
        <v>1621</v>
      </c>
      <c r="D43" s="90"/>
      <c r="E43" s="91" t="s">
        <v>1622</v>
      </c>
      <c r="F43" s="90"/>
    </row>
    <row r="44" spans="1:6" ht="13.5">
      <c r="A44" s="88"/>
      <c r="B44" s="89"/>
      <c r="C44" s="89"/>
      <c r="D44" s="90"/>
      <c r="E44" s="91"/>
      <c r="F44" s="90"/>
    </row>
    <row r="45" spans="1:6" ht="18.75" customHeight="1">
      <c r="A45" s="83" t="s">
        <v>1626</v>
      </c>
      <c r="B45" s="84"/>
      <c r="C45" s="85"/>
      <c r="D45" s="86"/>
      <c r="E45" s="87" t="s">
        <v>1627</v>
      </c>
      <c r="F45" s="86"/>
    </row>
    <row r="46" spans="1:6" ht="13.5">
      <c r="A46" s="88"/>
      <c r="B46" s="89"/>
      <c r="C46" s="89" t="s">
        <v>1621</v>
      </c>
      <c r="D46" s="90"/>
      <c r="E46" s="91" t="s">
        <v>1622</v>
      </c>
      <c r="F46" s="90"/>
    </row>
    <row r="47" spans="1:6" ht="13.5">
      <c r="A47" s="88" t="s">
        <v>1628</v>
      </c>
      <c r="B47" s="89"/>
      <c r="C47" s="88"/>
      <c r="D47" s="92"/>
      <c r="E47" s="92"/>
      <c r="F47" s="92"/>
    </row>
    <row r="48" spans="1:6" ht="12.75">
      <c r="A48" s="82"/>
      <c r="B48" s="82"/>
      <c r="C48" s="82"/>
      <c r="D48" s="82"/>
      <c r="E48" s="82"/>
      <c r="F48" s="82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28 E30 F28:F37 E33:E37 F11:F14 E12 E14 F16:F20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1560</v>
      </c>
      <c r="B1" t="s">
        <v>28</v>
      </c>
    </row>
    <row r="2" spans="1:2" ht="12.75">
      <c r="A2" t="s">
        <v>1561</v>
      </c>
      <c r="B2" t="s">
        <v>1562</v>
      </c>
    </row>
    <row r="3" spans="1:2" ht="12.75">
      <c r="A3" t="s">
        <v>1563</v>
      </c>
      <c r="B3" t="s">
        <v>5</v>
      </c>
    </row>
    <row r="4" spans="1:2" ht="12.75">
      <c r="A4" t="s">
        <v>1564</v>
      </c>
      <c r="B4" t="s">
        <v>1565</v>
      </c>
    </row>
    <row r="5" spans="1:2" ht="12.75">
      <c r="A5" t="s">
        <v>1566</v>
      </c>
      <c r="B5" t="s">
        <v>1567</v>
      </c>
    </row>
    <row r="6" spans="1:2" ht="12.75">
      <c r="A6" t="s">
        <v>1568</v>
      </c>
    </row>
    <row r="7" spans="1:2" ht="12.75">
      <c r="A7" t="s">
        <v>1569</v>
      </c>
    </row>
    <row r="8" spans="1:2" ht="12.75">
      <c r="A8" t="s">
        <v>1570</v>
      </c>
      <c r="B8" t="s">
        <v>1571</v>
      </c>
    </row>
    <row r="9" spans="1:2" ht="12.75">
      <c r="A9" t="s">
        <v>1572</v>
      </c>
      <c r="B9" t="s">
        <v>1573</v>
      </c>
    </row>
    <row r="10" spans="1:2" ht="12.75">
      <c r="A10" t="s">
        <v>1574</v>
      </c>
      <c r="B10" t="s">
        <v>1567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rep:2.52.0.198</dc:description>
  <cp:lastModifiedBy>U_Fin_Nuss</cp:lastModifiedBy>
  <cp:lastPrinted>2021-05-06T07:39:12Z</cp:lastPrinted>
  <dcterms:created xsi:type="dcterms:W3CDTF">2021-05-05T10:48:49Z</dcterms:created>
  <dcterms:modified xsi:type="dcterms:W3CDTF">2021-05-21T07:46:24Z</dcterms:modified>
  <cp:category/>
  <cp:version/>
  <cp:contentType/>
  <cp:contentStatus/>
</cp:coreProperties>
</file>