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 " sheetId="3" r:id="rId3"/>
    <sheet name="_params" sheetId="4" state="hidden" r:id="rId4"/>
  </sheets>
  <definedNames>
    <definedName name="APPT" localSheetId="0">'Доходы'!$A$24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'Доходы'!$F$370</definedName>
    <definedName name="LAST_CELL" localSheetId="1">'Расходы'!$F$1016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1">'Расходы'!$A$13</definedName>
    <definedName name="REG_DATE" localSheetId="0">'Доходы'!$H$4</definedName>
    <definedName name="REND_1" localSheetId="0">'Доходы'!$A$370</definedName>
    <definedName name="REND_1" localSheetId="1">'Расходы'!$A$1017</definedName>
    <definedName name="SIGN" localSheetId="0">'Доходы'!$A$23:$D$25</definedName>
    <definedName name="SIGN" localSheetId="1">'Расходы'!$A$20:$D$22</definedName>
    <definedName name="SRC_CODE" localSheetId="0">'Доходы'!$H$8</definedName>
    <definedName name="SRC_KIND" localSheetId="0">'Доходы'!$H$7</definedName>
    <definedName name="_xlnm.Print_Titles" localSheetId="0">'Доходы'!$12:$19</definedName>
    <definedName name="_xlnm.Print_Titles" localSheetId="2">'Источники '!$3:$10</definedName>
    <definedName name="_xlnm.Print_Titles" localSheetId="1">'Расходы'!$4:$12</definedName>
  </definedNames>
  <calcPr fullCalcOnLoad="1"/>
</workbook>
</file>

<file path=xl/sharedStrings.xml><?xml version="1.0" encoding="utf-8"?>
<sst xmlns="http://schemas.openxmlformats.org/spreadsheetml/2006/main" count="4668" uniqueCount="2023">
  <si>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</si>
  <si>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</si>
  <si>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</si>
  <si>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</si>
  <si>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</si>
  <si>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01.12.2021</t>
  </si>
  <si>
    <t/>
  </si>
  <si>
    <t>ФИНО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</si>
  <si>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</si>
  <si>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</si>
  <si>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</si>
  <si>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</si>
  <si>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</si>
  <si>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</si>
  <si>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</si>
  <si>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Управление по финансам администрации Озерского городского округа Челябинской области</t>
  </si>
  <si>
    <t>Озерский городской округ</t>
  </si>
  <si>
    <t>Единица измерения: руб.</t>
  </si>
  <si>
    <t>42511252</t>
  </si>
  <si>
    <t>311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</si>
  <si>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</si>
  <si>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</si>
  <si>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</si>
  <si>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</si>
  <si>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</si>
  <si>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</si>
  <si>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</si>
  <si>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</si>
  <si>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</si>
  <si>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</si>
  <si>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</si>
  <si>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</si>
  <si>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</si>
  <si>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</si>
  <si>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</si>
  <si>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</si>
  <si>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</si>
  <si>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</si>
  <si>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</si>
  <si>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</si>
  <si>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</si>
  <si>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</si>
  <si>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</si>
  <si>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</si>
  <si>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</si>
  <si>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</si>
  <si>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</si>
  <si>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</si>
  <si>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</si>
  <si>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</si>
  <si>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</si>
  <si>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</si>
  <si>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</si>
  <si>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</si>
  <si>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</si>
  <si>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</si>
  <si>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</si>
  <si>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</si>
  <si>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</si>
  <si>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</si>
  <si>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</si>
  <si>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</si>
  <si>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</si>
  <si>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</si>
  <si>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</si>
  <si>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</si>
  <si>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182 10102030015000110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</si>
  <si>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</t>
  </si>
  <si>
    <t>182 10102050010000110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</si>
  <si>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(сумма платежа (перерасчеты, недоимка и задолженность по соответствующему платежу, в том числе по отмененному)</t>
  </si>
  <si>
    <t>182 10102050011000110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</si>
  <si>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</si>
  <si>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182 10102080010000110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</si>
  <si>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</si>
  <si>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</si>
  <si>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(пени по соответствующему платежу)</t>
  </si>
  <si>
    <t>182 10102080012100110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</si>
  <si>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</si>
  <si>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</si>
  <si>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</si>
  <si>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</si>
  <si>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</si>
  <si>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</si>
  <si>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</si>
  <si>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</si>
  <si>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</si>
  <si>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</si>
  <si>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</si>
  <si>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</si>
  <si>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</si>
  <si>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</si>
  <si>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</si>
  <si>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</si>
  <si>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</si>
  <si>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182 10501011010000110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</si>
  <si>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</si>
  <si>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182 10501012010000110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</si>
  <si>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</si>
  <si>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</si>
  <si>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</si>
  <si>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</si>
  <si>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182 10501022010000110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</si>
  <si>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</si>
  <si>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</si>
  <si>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</si>
  <si>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182 10501050011000110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</si>
  <si>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</si>
  <si>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182 10501050012100110</t>
  </si>
  <si>
    <t>Единый налог на вмененный доход для отдельных видов деятельности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</si>
  <si>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</si>
  <si>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</si>
  <si>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</si>
  <si>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</si>
  <si>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</si>
  <si>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</si>
  <si>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</si>
  <si>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</si>
  <si>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</si>
  <si>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</si>
  <si>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182 10502020021000110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</si>
  <si>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</si>
  <si>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182 10502020022100110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</si>
  <si>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</si>
  <si>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182 10502020023000110</t>
  </si>
  <si>
    <t>Единый сельскохозяйственный налог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</si>
  <si>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</si>
  <si>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</si>
  <si>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</si>
  <si>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</si>
  <si>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</si>
  <si>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</si>
  <si>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</si>
  <si>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182 10504010020000110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</si>
  <si>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</si>
  <si>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182 10504010021000110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</si>
  <si>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</si>
  <si>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182 10504010022100110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</si>
  <si>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</si>
  <si>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</si>
  <si>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</si>
  <si>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</si>
  <si>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</si>
  <si>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</si>
  <si>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</si>
  <si>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182 10601020042100110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</si>
  <si>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(прочие поступления)</t>
  </si>
  <si>
    <t>182 10601020044000110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</si>
  <si>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</si>
  <si>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</si>
  <si>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</si>
  <si>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182 10606032040000110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</si>
  <si>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</si>
  <si>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</si>
  <si>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>182 10606042040000110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</si>
  <si>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</si>
  <si>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</si>
  <si>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</si>
  <si>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</si>
  <si>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</si>
  <si>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</si>
  <si>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</si>
  <si>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</si>
  <si>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</si>
  <si>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</si>
  <si>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182 10803010014000110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</si>
  <si>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</si>
  <si>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</si>
  <si>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</si>
  <si>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выдачу разрешения на установку рекламной конструкции</t>
  </si>
  <si>
    <t>317 10807150010000110</t>
  </si>
  <si>
    <t>317 10807150011000110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</si>
  <si>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</si>
  <si>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</si>
  <si>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328 10807173010000110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</si>
  <si>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</si>
  <si>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</si>
  <si>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</si>
  <si>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городских округов</t>
  </si>
  <si>
    <t>182 10904052040000110</t>
  </si>
  <si>
    <t>Прочие налоги и сборы (по отмененным местным налогам и сборам)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</si>
  <si>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</si>
  <si>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</si>
  <si>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182 10907032040000110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</si>
  <si>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</si>
  <si>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</si>
  <si>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</si>
  <si>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</si>
  <si>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</si>
  <si>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</si>
  <si>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331 11105012040000120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</si>
  <si>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</si>
  <si>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</si>
  <si>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331 11105024040000120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</si>
  <si>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</si>
  <si>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</si>
  <si>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328 11105034040000120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</si>
  <si>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</si>
  <si>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</si>
  <si>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округов (за исключением земельных участков)</t>
  </si>
  <si>
    <t>331 11105074040000120</t>
  </si>
  <si>
    <t>340 11105074040000120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</si>
  <si>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</si>
  <si>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</si>
  <si>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</si>
  <si>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331 11107014040000120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</si>
  <si>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</si>
  <si>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</si>
  <si>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</si>
  <si>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</si>
  <si>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</si>
  <si>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331 11109044040000120</t>
  </si>
  <si>
    <t>340 11109044040000120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</si>
  <si>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</si>
  <si>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</si>
  <si>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</si>
  <si>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</si>
  <si>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</si>
  <si>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</si>
  <si>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</si>
  <si>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</si>
  <si>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(пени по соответствующему платежу)</t>
  </si>
  <si>
    <t>048 11201030012100120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</si>
  <si>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</si>
  <si>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</si>
  <si>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</si>
  <si>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Плата за размещение отходов производства</t>
  </si>
  <si>
    <t>048 11201041010000120</t>
  </si>
  <si>
    <t>Плата за размещение твердых коммунальных отходов</t>
  </si>
  <si>
    <t>048 11201042010000120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</si>
  <si>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</si>
  <si>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</si>
  <si>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</si>
  <si>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</si>
  <si>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</si>
  <si>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</si>
  <si>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округов</t>
  </si>
  <si>
    <t>316 11301994040000130</t>
  </si>
  <si>
    <t>328 11301994040000130</t>
  </si>
  <si>
    <t>331 11301994040000130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</si>
  <si>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</si>
  <si>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</si>
  <si>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</si>
  <si>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</si>
  <si>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городских округов</t>
  </si>
  <si>
    <t>328 11302064040000130</t>
  </si>
  <si>
    <t>331 11302064040000130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</si>
  <si>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</si>
  <si>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</si>
  <si>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</si>
  <si>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311 11302994040000130</t>
  </si>
  <si>
    <t>312 11302994040000130</t>
  </si>
  <si>
    <t>313 11302994040000130</t>
  </si>
  <si>
    <t>315 11302994040000130</t>
  </si>
  <si>
    <t>316 11302994040000130</t>
  </si>
  <si>
    <t>317 11302994040000130</t>
  </si>
  <si>
    <t>323 11302994040000130</t>
  </si>
  <si>
    <t>328 11302994040000130</t>
  </si>
  <si>
    <t>331 11302994040000130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</si>
  <si>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</si>
  <si>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</si>
  <si>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</si>
  <si>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</si>
  <si>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</si>
  <si>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000 11402040040000440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</si>
  <si>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</si>
  <si>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313 11402042040000440</t>
  </si>
  <si>
    <t>328 11402042040000440</t>
  </si>
  <si>
    <t>Доходы от приватизации имущества, находящегося в государственной и муниципальной собственности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</si>
  <si>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</si>
  <si>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331 11413040040000410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</si>
  <si>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</si>
  <si>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</si>
  <si>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</si>
  <si>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</si>
  <si>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</si>
  <si>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</si>
  <si>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</si>
  <si>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012 11601053010000140</t>
  </si>
  <si>
    <t>024 11601053010000140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</si>
  <si>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</si>
  <si>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</si>
  <si>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</si>
  <si>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012 11601063010000140</t>
  </si>
  <si>
    <t>024 11601063010000140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</si>
  <si>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</si>
  <si>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</si>
  <si>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</si>
  <si>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012 11601073010000140</t>
  </si>
  <si>
    <t>024 11601073010000140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</si>
  <si>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</si>
  <si>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331 11601074010000140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</si>
  <si>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</si>
  <si>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</si>
  <si>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024 11601083010000140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</si>
  <si>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</si>
  <si>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</si>
  <si>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024 11601103010000140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</si>
  <si>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</si>
  <si>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</si>
  <si>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024 11601133010000140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</si>
  <si>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</si>
  <si>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</si>
  <si>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024 11601143010000140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</si>
  <si>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</si>
  <si>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</si>
  <si>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</si>
  <si>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007 11601153010000140</t>
  </si>
  <si>
    <t>024 11601153010000140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</si>
  <si>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</si>
  <si>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</si>
  <si>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024 11601173010000140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</si>
  <si>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</si>
  <si>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</si>
  <si>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</si>
  <si>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024 11601193010000140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</si>
  <si>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</si>
  <si>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</si>
  <si>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</si>
  <si>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012 11601203010000140</t>
  </si>
  <si>
    <t>024 11601203010000140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</si>
  <si>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</si>
  <si>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</si>
  <si>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</si>
  <si>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</si>
  <si>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</si>
  <si>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328 11607010040000140</t>
  </si>
  <si>
    <t>331 11607010040000140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</si>
  <si>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</si>
  <si>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</si>
  <si>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</si>
  <si>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316 11607090040000140</t>
  </si>
  <si>
    <t>323 11607090040000140</t>
  </si>
  <si>
    <t>324 11607090040000140</t>
  </si>
  <si>
    <t>325 11607090040000140</t>
  </si>
  <si>
    <t>328 11607090040000140</t>
  </si>
  <si>
    <t>331 11607090040000140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</si>
  <si>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</si>
  <si>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</si>
  <si>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</si>
  <si>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000 11610030040000140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</si>
  <si>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</si>
  <si>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328 11610032040000140</t>
  </si>
  <si>
    <t>331 11610032040000140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</si>
  <si>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</si>
  <si>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</si>
  <si>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</si>
  <si>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009 11610123010000140</t>
  </si>
  <si>
    <t>180 11610123010000140</t>
  </si>
  <si>
    <t>182 11610123010000140</t>
  </si>
  <si>
    <t>188 11610123010000140</t>
  </si>
  <si>
    <t>316 11610123010000140</t>
  </si>
  <si>
    <t>323 11610123010000140</t>
  </si>
  <si>
    <t>328 11610123010000140</t>
  </si>
  <si>
    <t>331 11610123010000140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</si>
  <si>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</si>
  <si>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</si>
  <si>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</si>
  <si>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</si>
  <si>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</si>
  <si>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</si>
  <si>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округов</t>
  </si>
  <si>
    <t>311 11701040040000180</t>
  </si>
  <si>
    <t>315 11701040040000180</t>
  </si>
  <si>
    <t>328 11701040040000180</t>
  </si>
  <si>
    <t>331 11701040040000180</t>
  </si>
  <si>
    <t>340 11701040040000180</t>
  </si>
  <si>
    <t>Инициативные платежи</t>
  </si>
  <si>
    <t>000 11715000000000150</t>
  </si>
  <si>
    <t>Инициативные платежи, зачисляемые в бюджеты городских округов (Организация на дворовой территории многоквартирного жилого дома по адресу г. Озерск, ул. Дзержинского, д.59 спортивно-игрового комплекса "Надежда"</t>
  </si>
  <si>
    <t>340 11715020040110150</t>
  </si>
  <si>
    <t>Инициативные платежи, зачисляемые в бюджеты городских округов (Ремонт асфальтобетонного покрытия внутридворового проезда и автомобильной стоянки на территории многоквартирного жилого дома №10 по ул. Мира пос. Метлино)</t>
  </si>
  <si>
    <t>340 11715020040130150</t>
  </si>
  <si>
    <t>Инициативные платежи, зачисляемые в бюджеты городских округов (Маленьким детям-Большие возможности! (обустройство двух площадок для детей с нарушениями опорно-двигательного аппарата) ул. Космонавтов, 21)</t>
  </si>
  <si>
    <t>312 11715020040210150</t>
  </si>
  <si>
    <t>Инициативные платежи, зачисляемые в бюджеты городских округов (Ремонт фасада с 1 по 3 этажи здания МБОУ «Лицей №23)</t>
  </si>
  <si>
    <t>312 11715020040220150</t>
  </si>
  <si>
    <t>Инициативные платежи, зачисляемые в бюджеты городских округов (Замена оконных блоков в здании МБДОУ ЦРР ДС № 55 ул. Матросова, 10а)</t>
  </si>
  <si>
    <t>312 11715020040230150</t>
  </si>
  <si>
    <t>Инициативные платежи, зачисляемые в бюджеты городских округов (Текущий ремонт санузлов в здании МБУ ДО «ДТДиМ», ул. Иртяшская, 1)</t>
  </si>
  <si>
    <t>312 11715020040240150</t>
  </si>
  <si>
    <t>Инициативные платежи, зачисляемые в бюджеты городских округов (Текущий ремонт гардеробной, вестибюля, подсобных помещений в здании МБУ ДО «ДТДиМ»ул. Иртяшская, 1)</t>
  </si>
  <si>
    <t>312 11715020040250150</t>
  </si>
  <si>
    <t>Инициативные платежи, зачисляемые в бюджеты городских округов (Поставка и монтаж спортивно-игровых развивающих комплексов, для игровых и спортивных площадок на территории МБДОУ ЦРР №15, мкр. Заозерный, 9)</t>
  </si>
  <si>
    <t>312 11715020040260150</t>
  </si>
  <si>
    <t>Инициативные платежи, зачисляемые в бюджеты городских округов (Ремонт учебных кабинетов в здании МБОУ "СОШ" №41, пос. Новогорный, ул. 8 Марта, д. 6)</t>
  </si>
  <si>
    <t>312 11715020040270150</t>
  </si>
  <si>
    <t>Инициативные платежи, зачисляемые в бюджеты городских округов(Капитальный ремонт кровли здания МБДОУ ДС № 26 по ул. Герцена, д. 4</t>
  </si>
  <si>
    <t>312 11715020040280150</t>
  </si>
  <si>
    <t>Инициативные платежи, зачисляемые в бюджеты городских округов (Ремонт фасада здания МБCУ СО «Озерский центр содействия семейному воспитанию», ул. Блюхера, 6)</t>
  </si>
  <si>
    <t>315 11715020040310150</t>
  </si>
  <si>
    <t>Инициативные платежи, зачисляемые в бюджеты городских округов (Ремонт детской площадки на территории МБСУ СО «Озерский центр содействия семейному воспитанию» ул. Блюхера, 6)</t>
  </si>
  <si>
    <t>315 11715020040320150</t>
  </si>
  <si>
    <t>Инициативные платежи, зачисляемые в бюджеты городских округов (Ремонт овощехранилища МБСУ СО "Озерский центр содействия семейному воспитанию" ул. Блюхера, 6)</t>
  </si>
  <si>
    <t>315 11715020040330150</t>
  </si>
  <si>
    <t>Инициативные платежи, зачисляемые в бюджеты городских округов (Монтаж линии освещения с присоединением к действующей линии освещения вдоль пешеходной дорожки по ул. Жданова до МБОУ СОШ №33)</t>
  </si>
  <si>
    <t>328 11715020040410150</t>
  </si>
  <si>
    <t>Инициативные платежи, зачисляемые в бюджеты городских округов (Благоустройство пешеходной зоны по бульвару Луначарского вдоль домов 3,5,7)</t>
  </si>
  <si>
    <t>328 11715020040420150</t>
  </si>
  <si>
    <t>Инициативные платежи, зачисляемые в бюджеты городских округов (Восстановление наружного (уличного) освещения ул. Береговая пос. Метлино)</t>
  </si>
  <si>
    <t>328 11715020040430150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</si>
  <si>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</si>
  <si>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</si>
  <si>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</si>
  <si>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</si>
  <si>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</si>
  <si>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</si>
  <si>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 из бюджета субъекта Российской Федерации</t>
  </si>
  <si>
    <t>311 20215001040000150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</si>
  <si>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</si>
  <si>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</si>
  <si>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311 20215002040000150</t>
  </si>
  <si>
    <t>Дотации бюджетам на частичную компенсацию дополнительных расходов на повышение оплаты труда работников бюджетной сферы и иные цели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</si>
  <si>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</si>
  <si>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311 20215009040000150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</si>
  <si>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</si>
  <si>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</si>
  <si>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311 20215010040000150</t>
  </si>
  <si>
    <t>Прочие дотации</t>
  </si>
  <si>
    <t>Прочие дотации бюджетам городских округов</t>
  </si>
  <si>
    <t>311 20219999040000150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</si>
  <si>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</si>
  <si>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</si>
  <si>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</si>
  <si>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</si>
  <si>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328 20220041040000150</t>
  </si>
  <si>
    <t>Субсидии бюджетам на строительство и реконструкцию (модернизацию) объектов питьевого водоснабжения</t>
  </si>
  <si>
    <t>Субсидии бюджетам городских округов на строительство и реконструкцию (модернизацию) объектов питьевого водоснабжения</t>
  </si>
  <si>
    <t>328 20225243040000150</t>
  </si>
  <si>
    <t>Субсидии бюджетам городских округов на обустройство контейнерных площадок для раздельного накопления твердых коммунальных отходов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</si>
  <si>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</si>
  <si>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</si>
  <si>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312 20225304040000150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</si>
  <si>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</si>
  <si>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</si>
  <si>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340 20225497040000150</t>
  </si>
  <si>
    <t>Субсидии бюджетам на поддержку творческой деятельности и техническое оснащение детских и кукольных театров</t>
  </si>
  <si>
    <t>Субсидии бюджетам городских округов на поддержку творческой деятельности и техническое оснащение детских и кукольных театров</t>
  </si>
  <si>
    <t>313 20225517040000150</t>
  </si>
  <si>
    <t>Субсидии бюджетам на реализацию программ формирования современной городской среды</t>
  </si>
  <si>
    <t>Субсидии бюджетам городских округов на реализацию программ формирования современной городской среды</t>
  </si>
  <si>
    <t>328 20225555040000150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</si>
  <si>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</si>
  <si>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</si>
  <si>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</si>
  <si>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</si>
  <si>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312 20229999040000150</t>
  </si>
  <si>
    <t>314 20229999040000150</t>
  </si>
  <si>
    <t>315 20229999040000150</t>
  </si>
  <si>
    <t>317 20229999040000150</t>
  </si>
  <si>
    <t>323 20229999040000150</t>
  </si>
  <si>
    <t>328 20229999040000150</t>
  </si>
  <si>
    <t>340 20229999040000150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</si>
  <si>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</si>
  <si>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</si>
  <si>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</si>
  <si>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</si>
  <si>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315 20230013040000150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</si>
  <si>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</si>
  <si>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</si>
  <si>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315 20230022040000150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</si>
  <si>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</si>
  <si>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</si>
  <si>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</si>
  <si>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</si>
  <si>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312 20230024040000150</t>
  </si>
  <si>
    <t>315 20230024040000150</t>
  </si>
  <si>
    <t>323 20230024040000150</t>
  </si>
  <si>
    <t>328 20230024040000150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</si>
  <si>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</si>
  <si>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</si>
  <si>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315 20230027040000150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</si>
  <si>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</si>
  <si>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</si>
  <si>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312 20230029040000150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</si>
  <si>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</si>
  <si>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</si>
  <si>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331 20235082040000150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</si>
  <si>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</si>
  <si>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</si>
  <si>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323 20235120040000150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</si>
  <si>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</si>
  <si>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</si>
  <si>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315 20235137040000150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</si>
  <si>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</si>
  <si>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</si>
  <si>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315 20235220040000150</t>
  </si>
  <si>
    <t>Субвенции бюджетам на оплату жилищно-коммунальных услуг отдельным категориям граждан</t>
  </si>
  <si>
    <t>Субвенции бюджетам городских округов на оплату жилищно-коммунальных услуг отдельным категориям граждан</t>
  </si>
  <si>
    <t>315 20235250040000150</t>
  </si>
  <si>
    <t>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</si>
  <si>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городских округов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</si>
  <si>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315 20235280040000150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</si>
  <si>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</si>
  <si>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</si>
  <si>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315 20235380040000150</t>
  </si>
  <si>
    <t>Субвенции бюджетам на проведение Всероссийской переписи населения 2020 года</t>
  </si>
  <si>
    <t>Субвенции бюджетам городских округов на проведение Всероссийской переписи населения 2020 года</t>
  </si>
  <si>
    <t>323 20235469040000150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</si>
  <si>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</si>
  <si>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</si>
  <si>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323 20235930040000150</t>
  </si>
  <si>
    <t>Субвенции бюджетам за счет средств резервного фонда Правительства Российской Федерации</t>
  </si>
  <si>
    <t>Субвенции бюджетам городских округов за счет средств резервного фонда Правительства Российской Федерации</t>
  </si>
  <si>
    <t>315 20239001040000150</t>
  </si>
  <si>
    <t>Прочие субвенции</t>
  </si>
  <si>
    <t>Прочие субвенции бюджетам городских округов</t>
  </si>
  <si>
    <t>340 20239999040000150</t>
  </si>
  <si>
    <t>Иные межбюджетные трансферты</t>
  </si>
  <si>
    <t>000 20240000000000150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</si>
  <si>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</si>
  <si>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</si>
  <si>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312 20245303040000150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</si>
  <si>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</si>
  <si>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</si>
  <si>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округов</t>
  </si>
  <si>
    <t>000 20249999040000150</t>
  </si>
  <si>
    <t>315 20249999040000150</t>
  </si>
  <si>
    <t>323 20249999040000150</t>
  </si>
  <si>
    <t>ПРОЧИЕ БЕЗВОЗМЕЗДНЫЕ ПОСТУПЛЕНИЯ</t>
  </si>
  <si>
    <t>Прочие безвозмездные поступления в бюджеты городских округов</t>
  </si>
  <si>
    <t>313 20704050040000150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</si>
  <si>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</si>
  <si>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</si>
  <si>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</si>
  <si>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</si>
  <si>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</si>
  <si>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000 21800000040000150</t>
  </si>
  <si>
    <t>Доходы бюджетов городских округов от возврата организациями остатков субсидий прошлых лет</t>
  </si>
  <si>
    <t>000 21804000040000150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</si>
  <si>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</si>
  <si>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</si>
  <si>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</si>
  <si>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000 21900000040000150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</si>
  <si>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</si>
  <si>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312 21925304040000150</t>
  </si>
  <si>
    <t>Возврат остатков субвенций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радиации, из бюджетов городских округов</t>
  </si>
  <si>
    <t>315 21935137040000150</t>
  </si>
  <si>
    <t>Возврат остатков субвенций на оплату жилищно-коммунальных услуг отдельным категориям граждан из бюджетов городских округов</t>
  </si>
  <si>
    <t>315 21935250040000150</t>
  </si>
  <si>
    <t>Возврат остатков субвенций на компенсацию отдельным категориям граждан оплаты взноса на капитальный ремонт общего имущества в многоквартирном доме из бюджетов городских округов</t>
  </si>
  <si>
    <t>315 21935462040000150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</si>
  <si>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</si>
  <si>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312 21960010040000150</t>
  </si>
  <si>
    <t>315 21960010040000150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</si>
  <si>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</si>
  <si>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</si>
  <si>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</si>
  <si>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</si>
  <si>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</si>
  <si>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</si>
  <si>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311 0000 0000000000 000 </t>
  </si>
  <si>
    <t>ОБЩЕГОСУДАРСТВЕННЫЕ ВОПРОСЫ</t>
  </si>
  <si>
    <t xml:space="preserve">311 0100 0000000000 000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</si>
  <si>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</si>
  <si>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311 0106 0000000000 000 </t>
  </si>
  <si>
    <t>Ведомственная целевая программа "Совершенствование бюджетной и налоговой политики"</t>
  </si>
  <si>
    <t xml:space="preserve">311 0106 7900100000 000 </t>
  </si>
  <si>
    <t>Осуществление бюджетной и налоговой политики</t>
  </si>
  <si>
    <t xml:space="preserve">311 0106 7900102040 000 </t>
  </si>
  <si>
    <t>Фонд оплаты труда государственных (муниципальных) органов</t>
  </si>
  <si>
    <t xml:space="preserve">311 0106 7900102040 121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</si>
  <si>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</si>
  <si>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311 0106 7900102040 129 </t>
  </si>
  <si>
    <t>Закупка товаров, работ, услуг в сфере информационно-коммуникационных технологий</t>
  </si>
  <si>
    <t xml:space="preserve">311 0106 7900102040 242 </t>
  </si>
  <si>
    <t>Прочая закупка товаров, работ и услуг</t>
  </si>
  <si>
    <t xml:space="preserve">311 0106 7900102040 244 </t>
  </si>
  <si>
    <t xml:space="preserve">311 0106 7900199220 000 </t>
  </si>
  <si>
    <t xml:space="preserve">311 0106 7900199220 121 </t>
  </si>
  <si>
    <t xml:space="preserve">311 0106 7900199220 129 </t>
  </si>
  <si>
    <t>Другие общегосударственные вопросы</t>
  </si>
  <si>
    <t xml:space="preserve">311 0113 0000000000 000 </t>
  </si>
  <si>
    <t>Иные непрограммные мероприятия</t>
  </si>
  <si>
    <t xml:space="preserve">311 0113 7990000000 000 </t>
  </si>
  <si>
    <t>Прочие выплаты по обязательствам государства</t>
  </si>
  <si>
    <t xml:space="preserve">311 0113 7990009230 000 </t>
  </si>
  <si>
    <t>Исполнение судебных актов Российской Федерации и мировых соглашений по возмещению причиненного вреда</t>
  </si>
  <si>
    <t xml:space="preserve">311 0113 7990009230 831 </t>
  </si>
  <si>
    <t>Обслуживание государственного (муниципального) долга</t>
  </si>
  <si>
    <t xml:space="preserve">311 1300 0000000000 000 </t>
  </si>
  <si>
    <t>Обслуживание государственного (муниципального) внутреннего долга</t>
  </si>
  <si>
    <t xml:space="preserve">311 1301 0000000000 000 </t>
  </si>
  <si>
    <t xml:space="preserve">311 1301 7900100000 000 </t>
  </si>
  <si>
    <t>Обеспечение управления муниципальным долгом</t>
  </si>
  <si>
    <t xml:space="preserve">311 1301 7900105030 000 </t>
  </si>
  <si>
    <t>Обслуживание муниципального долга</t>
  </si>
  <si>
    <t xml:space="preserve">311 1301 7900105030 730 </t>
  </si>
  <si>
    <t>Управление образования администрации Озерского городского округа Челябинской области</t>
  </si>
  <si>
    <t xml:space="preserve">312 0000 0000000000 000 </t>
  </si>
  <si>
    <t>ОБРАЗОВАНИЕ</t>
  </si>
  <si>
    <t xml:space="preserve">312 0700 0000000000 000 </t>
  </si>
  <si>
    <t>Дошкольное образование</t>
  </si>
  <si>
    <t xml:space="preserve">312 0701 0000000000 000 </t>
  </si>
  <si>
    <t>Ведомственная целевая программа "Обеспечение деятельности подведомственных муниципальных образовательных организаций всех типов"</t>
  </si>
  <si>
    <t xml:space="preserve">312 0701 7900400000 000 </t>
  </si>
  <si>
    <t>Обеспечение государственных гарантий реализации прав получения общедоступного и бесплатного дошкольного образования в муниципальных дошкольных образовательных организациях</t>
  </si>
  <si>
    <t xml:space="preserve">312 0701 7900404010 000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</si>
  <si>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</si>
  <si>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312 0701 7900404010 611 </t>
  </si>
  <si>
    <t>Обеспечение деятельности муниципальных образовательных организаций всех типов</t>
  </si>
  <si>
    <t xml:space="preserve">312 0701 7900410100 000 </t>
  </si>
  <si>
    <t xml:space="preserve">312 0701 7900410100 611 </t>
  </si>
  <si>
    <t xml:space="preserve">312 0701 7900410110 000 </t>
  </si>
  <si>
    <t>Обеспечение деятельности подведомственных муниципальных образовательных организаций всех типов</t>
  </si>
  <si>
    <t xml:space="preserve">312 0701 7900410111 000 </t>
  </si>
  <si>
    <t xml:space="preserve">312 0701 7900410111 611 </t>
  </si>
  <si>
    <t xml:space="preserve">312 0701 7900410120 000 </t>
  </si>
  <si>
    <t xml:space="preserve">312 0701 7900410120 611 </t>
  </si>
  <si>
    <t>Организация и предоставление дошкольного образования</t>
  </si>
  <si>
    <t xml:space="preserve">312 0701 7900420100 000 </t>
  </si>
  <si>
    <t xml:space="preserve">312 0701 7900420100 611 </t>
  </si>
  <si>
    <t>Организация и предоставление дошкольного образования (питание детей)</t>
  </si>
  <si>
    <t xml:space="preserve">312 0701 7900420110 000 </t>
  </si>
  <si>
    <t xml:space="preserve">312 0701 7900420110 611 </t>
  </si>
  <si>
    <t>Муниципальная программа "Развитие образования в Озерском городском округе" на 2019-2024 годы</t>
  </si>
  <si>
    <t xml:space="preserve">312 0701 7950100000 000 </t>
  </si>
  <si>
    <t>Поддержка и развитие инфраструктуры образовательных организаций, обеспечивающих равную доступность услуг дошкольного, общего и дополнительного образования детей</t>
  </si>
  <si>
    <t xml:space="preserve">312 0701 7950109100 000 </t>
  </si>
  <si>
    <t>Субсидии бюджетным учреждениям на иные цели</t>
  </si>
  <si>
    <t xml:space="preserve">312 0701 7950109100 612 </t>
  </si>
  <si>
    <t>Повышение доступности образования для лиц с ограниченными возможностями здоровья и инвалидов</t>
  </si>
  <si>
    <t xml:space="preserve">312 0701 7950109300 000 </t>
  </si>
  <si>
    <t xml:space="preserve">312 0701 7950109300 612 </t>
  </si>
  <si>
    <t>Инициативный проект "Маленьким детям-Большие возможности! (обустройство двух площадок для детей с нарушениями опорно-двигательного аппарата) ул. Космонавтов, 21"</t>
  </si>
  <si>
    <t xml:space="preserve">312 0701 7992100000 000 </t>
  </si>
  <si>
    <t>Инициативный платеж</t>
  </si>
  <si>
    <t xml:space="preserve">312 0701 7992102100 000 </t>
  </si>
  <si>
    <t xml:space="preserve">312 0701 7992102100 612 </t>
  </si>
  <si>
    <t>Поддержка инициативного проекта за счет областного бюджета</t>
  </si>
  <si>
    <t xml:space="preserve">312 0701 7992199600 000 </t>
  </si>
  <si>
    <t xml:space="preserve">312 0701 7992199600 612 </t>
  </si>
  <si>
    <t>Поддержка инициативного проекта за счет местного бюджета</t>
  </si>
  <si>
    <t xml:space="preserve">312 0701 79921S9600 000 </t>
  </si>
  <si>
    <t xml:space="preserve">312 0701 79921S9600 612 </t>
  </si>
  <si>
    <t>Инициативный проект "Замена оконных блоков в здании МБДОУ ЦРР ДС № 55 ул. Матросова, 10а"</t>
  </si>
  <si>
    <t xml:space="preserve">312 0701 7992300000 000 </t>
  </si>
  <si>
    <t xml:space="preserve">312 0701 7992302300 000 </t>
  </si>
  <si>
    <t xml:space="preserve">312 0701 7992302300 612 </t>
  </si>
  <si>
    <t xml:space="preserve">312 0701 7992399600 000 </t>
  </si>
  <si>
    <t xml:space="preserve">312 0701 7992399600 612 </t>
  </si>
  <si>
    <t xml:space="preserve">312 0701 79923S9600 000 </t>
  </si>
  <si>
    <t xml:space="preserve">312 0701 79923S9600 612 </t>
  </si>
  <si>
    <t>Инициативный проект "Поставка и монтаж спортивно-игровых развивающих комплексов, для игровых и спортивных площадок на территории МБДОУ ЦРР №15, мкр. Заозерный, 9"</t>
  </si>
  <si>
    <t xml:space="preserve">312 0701 7992600000 000 </t>
  </si>
  <si>
    <t xml:space="preserve">312 0701 7992602600 000 </t>
  </si>
  <si>
    <t xml:space="preserve">312 0701 7992602600 612 </t>
  </si>
  <si>
    <t xml:space="preserve">312 0701 7992699600 000 </t>
  </si>
  <si>
    <t xml:space="preserve">312 0701 7992699600 612 </t>
  </si>
  <si>
    <t xml:space="preserve">312 0701 79926S9600 000 </t>
  </si>
  <si>
    <t xml:space="preserve">312 0701 79926S9600 612 </t>
  </si>
  <si>
    <t>Инициативный проект ”Капитальный ремонт кровли здания МБДОУ ДС № 26 по ул. Герцена, д. 4”</t>
  </si>
  <si>
    <t xml:space="preserve">312 0701 7992800000 000 </t>
  </si>
  <si>
    <t xml:space="preserve">312 0701 7992802800 000 </t>
  </si>
  <si>
    <t xml:space="preserve">312 0701 7992802800 612 </t>
  </si>
  <si>
    <t xml:space="preserve">312 0701 7992899600 000 </t>
  </si>
  <si>
    <t xml:space="preserve">312 0701 7992899600 612 </t>
  </si>
  <si>
    <t xml:space="preserve">312 0701 79928S9600 000 </t>
  </si>
  <si>
    <t xml:space="preserve">312 0701 79928S9600 612 </t>
  </si>
  <si>
    <t>Общее образование</t>
  </si>
  <si>
    <t xml:space="preserve">312 0702 0000000000 000 </t>
  </si>
  <si>
    <t xml:space="preserve">312 0702 7900400000 000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</si>
  <si>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образования, на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</si>
  <si>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 xml:space="preserve">312 0702 7900403090 000 </t>
  </si>
  <si>
    <t>Приобретение товаров, работ, услуг в пользу граждан в целях их социального обеспечения</t>
  </si>
  <si>
    <t xml:space="preserve">312 0702 7900403090 323 </t>
  </si>
  <si>
    <t xml:space="preserve">312 0702 7900403090 611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</si>
  <si>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образования, на обеспечение дополнительного образования детей в муниципальных общеобразовательных организациях, специальных учебно-воспитательных учреждениях для обучающихся с девиантным (общественно опасным) поведением</t>
  </si>
  <si>
    <t xml:space="preserve">312 0702 7900403110 000 </t>
  </si>
  <si>
    <t xml:space="preserve">312 0702 7900403110 611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</si>
  <si>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образования, на обеспечение дополнительного образования детей в муниципальных общеобразовательных организациях</t>
  </si>
  <si>
    <t xml:space="preserve">312 0702 7900403120 000 </t>
  </si>
  <si>
    <t xml:space="preserve">312 0702 7900403120 611 </t>
  </si>
  <si>
    <t>Организация и предоставление общего образования для обучающихся с ограниченными возможностями здоровья</t>
  </si>
  <si>
    <t xml:space="preserve">312 0702 7900408120 000 </t>
  </si>
  <si>
    <t xml:space="preserve">312 0702 7900408120 611 </t>
  </si>
  <si>
    <t xml:space="preserve">312 0702 7900410100 000 </t>
  </si>
  <si>
    <t xml:space="preserve">312 0702 7900410100 611 </t>
  </si>
  <si>
    <t xml:space="preserve">312 0702 7900410110 000 </t>
  </si>
  <si>
    <t xml:space="preserve">312 0702 7900410111 000 </t>
  </si>
  <si>
    <t xml:space="preserve">312 0702 7900410111 611 </t>
  </si>
  <si>
    <t xml:space="preserve">312 0702 7900410120 000 </t>
  </si>
  <si>
    <t xml:space="preserve">312 0702 7900410120 611 </t>
  </si>
  <si>
    <t>Организация и предоставление общего образования</t>
  </si>
  <si>
    <t xml:space="preserve">312 0702 7900421100 000 </t>
  </si>
  <si>
    <t xml:space="preserve">312 0702 7900421100 611 </t>
  </si>
  <si>
    <t>Организация и предоставление общего образования (питание детей)</t>
  </si>
  <si>
    <t xml:space="preserve">312 0702 7900421110 000 </t>
  </si>
  <si>
    <t xml:space="preserve">312 0702 7900421110 611 </t>
  </si>
  <si>
    <t>Организация и предоставление общего образования в специальных учебно-воспитательных учреждениях для обучающихся с девиантным (общественно опасным) поведением</t>
  </si>
  <si>
    <t xml:space="preserve">312 0702 7900421150 000 </t>
  </si>
  <si>
    <t xml:space="preserve">312 0702 7900421150 611 </t>
  </si>
  <si>
    <t xml:space="preserve">312 0702 7950100000 000 </t>
  </si>
  <si>
    <t xml:space="preserve">312 0702 7950109100 000 </t>
  </si>
  <si>
    <t xml:space="preserve">312 0702 7950109100 612 </t>
  </si>
  <si>
    <t>Обеспечение выплат ежемесячного денежного вознагражедния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</si>
  <si>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 xml:space="preserve">312 0702 7950153035 000 </t>
  </si>
  <si>
    <t xml:space="preserve">312 0702 7950153035 611 </t>
  </si>
  <si>
    <t>Организация бесплатного горячего питания обучающихся, получающих начальное общее образование в муниципальных общеобразовательных организациях</t>
  </si>
  <si>
    <t xml:space="preserve">312 0702 79501L3040 000 </t>
  </si>
  <si>
    <t xml:space="preserve">312 0702 79501L3040 611 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</si>
  <si>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</si>
  <si>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 xml:space="preserve">312 0702 79501S3030 000 </t>
  </si>
  <si>
    <t xml:space="preserve">312 0702 79501S3030 612 </t>
  </si>
  <si>
    <t>Обеспечение молоком (молочной продукцией) обучающихся муниципальных общеобразовательных организаций по программам начального общего образования</t>
  </si>
  <si>
    <t xml:space="preserve">312 0702 79501S3300 000 </t>
  </si>
  <si>
    <t xml:space="preserve">312 0702 79501S3300 612 </t>
  </si>
  <si>
    <t>Муниципальная программа "Пожарная безопасность муниципальных учреждений и выполнение первичных мер пожарной безопасности на территории Озерского городского округа"</t>
  </si>
  <si>
    <t xml:space="preserve">312 0702 7951300000 000 </t>
  </si>
  <si>
    <t>Финансовое обеспечение муниципальной программы</t>
  </si>
  <si>
    <t xml:space="preserve">312 0702 7951302000 000 </t>
  </si>
  <si>
    <t xml:space="preserve">312 0702 7951302000 612 </t>
  </si>
  <si>
    <t>Муниципальная программа "Профилактика терроризма, минимизация и (или) ликвидация проявлений терроризма на территории Озерского городского округа"</t>
  </si>
  <si>
    <t xml:space="preserve">312 0702 7951700000 000 </t>
  </si>
  <si>
    <t xml:space="preserve">312 0702 7951703120 000 </t>
  </si>
  <si>
    <t xml:space="preserve">312 0702 7951703120 612 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</si>
  <si>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</si>
  <si>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 xml:space="preserve">312 0702 795E1S3050 000 </t>
  </si>
  <si>
    <t xml:space="preserve">312 0702 795E1S3050 612 </t>
  </si>
  <si>
    <t>Инициативный проект "Ремонт фасада с 1 по 3 этажи здания МБОУ «Лицей №23»"</t>
  </si>
  <si>
    <t xml:space="preserve">312 0702 7992200000 000 </t>
  </si>
  <si>
    <t xml:space="preserve">312 0702 7992202200 000 </t>
  </si>
  <si>
    <t xml:space="preserve">312 0702 7992202200 612 </t>
  </si>
  <si>
    <t xml:space="preserve">312 0702 7992299600 000 </t>
  </si>
  <si>
    <t xml:space="preserve">312 0702 7992299600 612 </t>
  </si>
  <si>
    <t xml:space="preserve">312 0702 79922S9600 000 </t>
  </si>
  <si>
    <t xml:space="preserve">312 0702 79922S9600 612 </t>
  </si>
  <si>
    <t>Инициативный проект ”Ремонт учебных кабинетов в здании МБОУ «СОШ» № 41, пос. Новогорный, ул. 8 Марта, д. 6”</t>
  </si>
  <si>
    <t xml:space="preserve">312 0702 7992700000 000 </t>
  </si>
  <si>
    <t xml:space="preserve">312 0702 7992702700 000 </t>
  </si>
  <si>
    <t xml:space="preserve">312 0702 7992702700 612 </t>
  </si>
  <si>
    <t xml:space="preserve">312 0702 7992799600 000 </t>
  </si>
  <si>
    <t xml:space="preserve">312 0702 7992799600 612 </t>
  </si>
  <si>
    <t xml:space="preserve">312 0702 79927S9600 000 </t>
  </si>
  <si>
    <t xml:space="preserve">312 0702 79927S9600 612 </t>
  </si>
  <si>
    <t>Дополнительное образование детей</t>
  </si>
  <si>
    <t xml:space="preserve">312 0703 0000000000 000 </t>
  </si>
  <si>
    <t xml:space="preserve">312 0703 7900400000 000 </t>
  </si>
  <si>
    <t xml:space="preserve">312 0703 7900410100 000 </t>
  </si>
  <si>
    <t xml:space="preserve">312 0703 7900410100 611 </t>
  </si>
  <si>
    <t xml:space="preserve">312 0703 7900410110 000 </t>
  </si>
  <si>
    <t xml:space="preserve">312 0703 7900410111 000 </t>
  </si>
  <si>
    <t xml:space="preserve">312 0703 7900410111 611 </t>
  </si>
  <si>
    <t xml:space="preserve">312 0703 7900410120 000 </t>
  </si>
  <si>
    <t xml:space="preserve">312 0703 7900410120 611 </t>
  </si>
  <si>
    <t>Организация и предоставление дополнительного образования детей</t>
  </si>
  <si>
    <t xml:space="preserve">312 0703 7900423100 000 </t>
  </si>
  <si>
    <t xml:space="preserve">312 0703 7900423100 611 </t>
  </si>
  <si>
    <t xml:space="preserve">312 0703 7950100000 000 </t>
  </si>
  <si>
    <t xml:space="preserve">312 0703 7950109100 000 </t>
  </si>
  <si>
    <t xml:space="preserve">312 0703 7950109100 612 </t>
  </si>
  <si>
    <t>Инициативный проект "Текущий ремонт санузлов в здании МБУ ДО «ДТДиМ», ул. Иртяшская, 1"</t>
  </si>
  <si>
    <t xml:space="preserve">312 0703 7992400000 000 </t>
  </si>
  <si>
    <t xml:space="preserve">312 0703 7992402400 000 </t>
  </si>
  <si>
    <t xml:space="preserve">312 0703 7992402400 612 </t>
  </si>
  <si>
    <t xml:space="preserve">312 0703 7992499600 000 </t>
  </si>
  <si>
    <t xml:space="preserve">312 0703 7992499600 612 </t>
  </si>
  <si>
    <t xml:space="preserve">312 0703 79924S9600 000 </t>
  </si>
  <si>
    <t xml:space="preserve">312 0703 79924S9600 612 </t>
  </si>
  <si>
    <t>Инициативный проект "Текущий ремонт гардеробной, вестибюля, подсобных помещений в здании МБУ ДО «ДТДиМ»ул. Иртяшская, 1"</t>
  </si>
  <si>
    <t xml:space="preserve">312 0703 7992500000 000 </t>
  </si>
  <si>
    <t xml:space="preserve">312 0703 7992502500 000 </t>
  </si>
  <si>
    <t xml:space="preserve">312 0703 7992502500 612 </t>
  </si>
  <si>
    <t xml:space="preserve">312 0703 7992599600 000 </t>
  </si>
  <si>
    <t xml:space="preserve">312 0703 7992599600 612 </t>
  </si>
  <si>
    <t xml:space="preserve">312 0703 79925S9600 000 </t>
  </si>
  <si>
    <t xml:space="preserve">312 0703 79925S9600 612 </t>
  </si>
  <si>
    <t>Молодежная политика</t>
  </si>
  <si>
    <t xml:space="preserve">312 0707 0000000000 000 </t>
  </si>
  <si>
    <t xml:space="preserve">312 0707 7900400000 000 </t>
  </si>
  <si>
    <t xml:space="preserve">312 0707 7900410110 000 </t>
  </si>
  <si>
    <t xml:space="preserve">312 0707 7900410111 000 </t>
  </si>
  <si>
    <t xml:space="preserve">312 0707 7900410111 612 </t>
  </si>
  <si>
    <t>Субсидия на иные цели на содержание МБУ "ДОЛ им. Ю.А. Гагарина"</t>
  </si>
  <si>
    <t xml:space="preserve">312 0707 7900421140 000 </t>
  </si>
  <si>
    <t xml:space="preserve">312 0707 7900421140 612 </t>
  </si>
  <si>
    <t xml:space="preserve">312 0707 7950100000 000 </t>
  </si>
  <si>
    <t>Организация отдыха, оздоровление детей и подростков Озерского городского округа</t>
  </si>
  <si>
    <t xml:space="preserve">312 0707 7950109200 000 </t>
  </si>
  <si>
    <t xml:space="preserve">312 0707 7950109200 611 </t>
  </si>
  <si>
    <t xml:space="preserve">312 0707 7950109200 612 </t>
  </si>
  <si>
    <t>Организация отдыха детей в каникулярное время</t>
  </si>
  <si>
    <t xml:space="preserve">312 0707 79501S3010 000 </t>
  </si>
  <si>
    <t xml:space="preserve">312 0707 79501S3010 611 </t>
  </si>
  <si>
    <t>Другие вопросы в области образования</t>
  </si>
  <si>
    <t xml:space="preserve">312 0709 0000000000 000 </t>
  </si>
  <si>
    <t>Ведомственная целевая программа "Обеспечение деятельности и реализации полномочий органов местного самоуправления"</t>
  </si>
  <si>
    <t xml:space="preserve">312 0709 7900002040 000 </t>
  </si>
  <si>
    <t xml:space="preserve">312 0709 7900002040 121 </t>
  </si>
  <si>
    <t>Иные выплаты персоналу государственных (муниципальных) органов, за исключением фонда оплаты труда</t>
  </si>
  <si>
    <t xml:space="preserve">312 0709 7900002040 122 </t>
  </si>
  <si>
    <t xml:space="preserve">312 0709 7900002040 129 </t>
  </si>
  <si>
    <t xml:space="preserve">312 0709 7900002040 242 </t>
  </si>
  <si>
    <t xml:space="preserve">312 0709 7900002040 244 </t>
  </si>
  <si>
    <t>Закупка энергетических ресурсов</t>
  </si>
  <si>
    <t xml:space="preserve">312 0709 7900002040 247 </t>
  </si>
  <si>
    <t>Уплата налога на имущество организаций и земельного налога</t>
  </si>
  <si>
    <t xml:space="preserve">312 0709 7900002040 851 </t>
  </si>
  <si>
    <t>Уплата прочих налогов, сборов</t>
  </si>
  <si>
    <t xml:space="preserve">312 0709 7900002040 852 </t>
  </si>
  <si>
    <t xml:space="preserve">312 0709 7900099220 000 </t>
  </si>
  <si>
    <t xml:space="preserve">312 0709 7900099220 121 </t>
  </si>
  <si>
    <t xml:space="preserve">312 0709 7900099220 129 </t>
  </si>
  <si>
    <t xml:space="preserve">312 0709 7950100000 000 </t>
  </si>
  <si>
    <t>Иные мероприятия муниципальной программы</t>
  </si>
  <si>
    <t xml:space="preserve">312 0709 7950109400 000 </t>
  </si>
  <si>
    <t xml:space="preserve">312 0709 7950109400 242 </t>
  </si>
  <si>
    <t xml:space="preserve">312 0709 7950109400 244 </t>
  </si>
  <si>
    <t>Стипендии</t>
  </si>
  <si>
    <t xml:space="preserve">312 0709 7950109400 340 </t>
  </si>
  <si>
    <t>СОЦИАЛЬНАЯ ПОЛИТИКА</t>
  </si>
  <si>
    <t xml:space="preserve">312 1000 0000000000 000 </t>
  </si>
  <si>
    <t>Социальное обеспечение населения</t>
  </si>
  <si>
    <t xml:space="preserve">312 1003 0000000000 000 </t>
  </si>
  <si>
    <t xml:space="preserve">312 1003 7900400000 000 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</si>
  <si>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</si>
  <si>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 xml:space="preserve">312 1003 7900403020 000 </t>
  </si>
  <si>
    <t xml:space="preserve">312 1003 7900403020 244 </t>
  </si>
  <si>
    <t>Пособия, компенсации, меры социальной поддержки по публичным нормативным обязательствам</t>
  </si>
  <si>
    <t xml:space="preserve">312 1003 7900403020 313 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</si>
  <si>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</si>
  <si>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 xml:space="preserve">312 1003 7900428380 000 </t>
  </si>
  <si>
    <t>Пособия, компенсации и иные социальные выплаты гражданам, кроме публичных нормативных обязательств</t>
  </si>
  <si>
    <t xml:space="preserve">312 1003 7900428380 321 </t>
  </si>
  <si>
    <t>Охрана семьи и детства</t>
  </si>
  <si>
    <t xml:space="preserve">312 1004 0000000000 000 </t>
  </si>
  <si>
    <t xml:space="preserve">312 1004 7900400000 000 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</si>
  <si>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</si>
  <si>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 xml:space="preserve">312 1004 7900404050 000 </t>
  </si>
  <si>
    <t xml:space="preserve">312 1004 7900404050 323 </t>
  </si>
  <si>
    <t xml:space="preserve">312 1004 7950100000 000 </t>
  </si>
  <si>
    <t>Привлечение детей из малообеспеченных, неблагополучных семей, а также семей, оказавшихся в трудной жизненной ситуации, через предоставление компенсации части родительской платы</t>
  </si>
  <si>
    <t xml:space="preserve">312 1004 79501S4060 000 </t>
  </si>
  <si>
    <t xml:space="preserve">312 1004 79501S4060 323 </t>
  </si>
  <si>
    <t>Управление культуры администрации Озерского городского округа Челябинской области</t>
  </si>
  <si>
    <t xml:space="preserve">313 0000 0000000000 000 </t>
  </si>
  <si>
    <t xml:space="preserve">313 0700 0000000000 000 </t>
  </si>
  <si>
    <t xml:space="preserve">313 0703 0000000000 000 </t>
  </si>
  <si>
    <t>Ведомственная целевая программа "Обеспечение населения Озерского городского округа услугами учреждений культуры"</t>
  </si>
  <si>
    <t xml:space="preserve">313 0703 7900500000 000 </t>
  </si>
  <si>
    <t xml:space="preserve">313 0703 7900510110 000 </t>
  </si>
  <si>
    <t xml:space="preserve">313 0703 7900510110 611 </t>
  </si>
  <si>
    <t xml:space="preserve">313 0703 7900523100 000 </t>
  </si>
  <si>
    <t xml:space="preserve">313 0703 7900523100 611 </t>
  </si>
  <si>
    <t>Муниципальная программа "Улучшение условий и охраны труда на территории Озерского городского округа"</t>
  </si>
  <si>
    <t xml:space="preserve">313 0703 7951900000 000 </t>
  </si>
  <si>
    <t xml:space="preserve">313 0703 7951902990 000 </t>
  </si>
  <si>
    <t xml:space="preserve">313 0703 7951902990 612 </t>
  </si>
  <si>
    <t>Муниципальная программа "Энергосбережение и повышение энергетической эффективности Озерского городского округа Челябинской области"</t>
  </si>
  <si>
    <t xml:space="preserve">313 0703 7952100000 000 </t>
  </si>
  <si>
    <t xml:space="preserve">313 0703 7952172020 000 </t>
  </si>
  <si>
    <t xml:space="preserve">313 0703 7952172020 612 </t>
  </si>
  <si>
    <t>КУЛЬТУРА, КИНЕМАТОГРАФИЯ</t>
  </si>
  <si>
    <t xml:space="preserve">313 0800 0000000000 000 </t>
  </si>
  <si>
    <t>Культура</t>
  </si>
  <si>
    <t xml:space="preserve">313 0801 0000000000 000 </t>
  </si>
  <si>
    <t xml:space="preserve">313 0801 7900500000 000 </t>
  </si>
  <si>
    <t xml:space="preserve">313 0801 7900510110 000 </t>
  </si>
  <si>
    <t>Обеспечение деятельности муниципальных учреждений</t>
  </si>
  <si>
    <t xml:space="preserve">313 0801 7900510112 000 </t>
  </si>
  <si>
    <t>Фонд оплаты труда учреждений</t>
  </si>
  <si>
    <t xml:space="preserve">313 0801 7900510112 111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</si>
  <si>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</si>
  <si>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313 0801 7900510112 119 </t>
  </si>
  <si>
    <t xml:space="preserve">313 0801 7900510112 611 </t>
  </si>
  <si>
    <t xml:space="preserve">313 0801 7900510112 612 </t>
  </si>
  <si>
    <t>Организация и предоставление культурно-досуговых услуг</t>
  </si>
  <si>
    <t xml:space="preserve">313 0801 7900540100 000 </t>
  </si>
  <si>
    <t xml:space="preserve">313 0801 7900540100 611 </t>
  </si>
  <si>
    <t>Организация музейной деятельности</t>
  </si>
  <si>
    <t xml:space="preserve">313 0801 7900541990 000 </t>
  </si>
  <si>
    <t xml:space="preserve">313 0801 7900541990 111 </t>
  </si>
  <si>
    <t xml:space="preserve">313 0801 7900541990 119 </t>
  </si>
  <si>
    <t xml:space="preserve">313 0801 7900541990 242 </t>
  </si>
  <si>
    <t xml:space="preserve">313 0801 7900541990 244 </t>
  </si>
  <si>
    <t xml:space="preserve">313 0801 7900541990 247 </t>
  </si>
  <si>
    <t xml:space="preserve">313 0801 7900541990 851 </t>
  </si>
  <si>
    <t>Организация библиотечного обслуживания населения</t>
  </si>
  <si>
    <t xml:space="preserve">313 0801 7900542900 000 </t>
  </si>
  <si>
    <t xml:space="preserve">313 0801 7900542900 242 </t>
  </si>
  <si>
    <t xml:space="preserve">313 0801 7900542900 244 </t>
  </si>
  <si>
    <t>Организация библиотечного обслуживания населения (комплектование книжного фонда)</t>
  </si>
  <si>
    <t xml:space="preserve">313 0801 7900542910 000 </t>
  </si>
  <si>
    <t xml:space="preserve">313 0801 7900542910 244 </t>
  </si>
  <si>
    <t>Организация библиотечного обслуживания населения (выплата лечебного пособия, ежемесячной надбавки за выслугу лет работникам, занятым библиотечным обслуживанием)</t>
  </si>
  <si>
    <t xml:space="preserve">313 0801 7900542930 000 </t>
  </si>
  <si>
    <t>Иные выплаты персоналу учреждений, за исключением фонда оплаты труда</t>
  </si>
  <si>
    <t xml:space="preserve">313 0801 7900542930 112 </t>
  </si>
  <si>
    <t xml:space="preserve">313 0801 7900542990 000 </t>
  </si>
  <si>
    <t xml:space="preserve">313 0801 7900542990 111 </t>
  </si>
  <si>
    <t xml:space="preserve">313 0801 7900542990 112 </t>
  </si>
  <si>
    <t xml:space="preserve">313 0801 7900542990 119 </t>
  </si>
  <si>
    <t xml:space="preserve">313 0801 7900542990 242 </t>
  </si>
  <si>
    <t xml:space="preserve">313 0801 7900542990 244 </t>
  </si>
  <si>
    <t xml:space="preserve">313 0801 7900542990 247 </t>
  </si>
  <si>
    <t xml:space="preserve">313 0801 7900542990 851 </t>
  </si>
  <si>
    <t>Обеспечение деятельности муниципальных театров</t>
  </si>
  <si>
    <t xml:space="preserve">313 0801 7900543100 000 </t>
  </si>
  <si>
    <t xml:space="preserve">313 0801 7900543100 611 </t>
  </si>
  <si>
    <t xml:space="preserve">313 0801 7900599610 000 </t>
  </si>
  <si>
    <t xml:space="preserve">313 0801 7900599610 111 </t>
  </si>
  <si>
    <t xml:space="preserve">313 0801 7900599610 119 </t>
  </si>
  <si>
    <t>Ведомственная программа "Укрепление материально-технической базы учреждений культуры Озерского городского округа"</t>
  </si>
  <si>
    <t xml:space="preserve">313 0801 7902100000 000 </t>
  </si>
  <si>
    <t>Поддержка творческой деятельности и техническое оснащение муниципальных детских и кукольных театров</t>
  </si>
  <si>
    <t xml:space="preserve">313 0801 79021L5172 000 </t>
  </si>
  <si>
    <t xml:space="preserve">313 0801 79021L5172 612 </t>
  </si>
  <si>
    <t>Поддержка творческой деятельности и техническое оснащение детских и кукольных театров за счет средств резервного фонда Правительства Российской Федерации</t>
  </si>
  <si>
    <t xml:space="preserve">313 0801 79021L517F 000 </t>
  </si>
  <si>
    <t xml:space="preserve">313 0801 79021L517F 612 </t>
  </si>
  <si>
    <t>Муниципальная программа "Капитальный ремонт учреждений социальной сферы"</t>
  </si>
  <si>
    <t xml:space="preserve">313 0801 7950900000 000 </t>
  </si>
  <si>
    <t xml:space="preserve">313 0801 7950902020 000 </t>
  </si>
  <si>
    <t xml:space="preserve">313 0801 7950902020 612 </t>
  </si>
  <si>
    <t xml:space="preserve">313 0801 7951300000 000 </t>
  </si>
  <si>
    <t xml:space="preserve">313 0801 7951399610 000 </t>
  </si>
  <si>
    <t xml:space="preserve">313 0801 7951399610 612 </t>
  </si>
  <si>
    <t xml:space="preserve">313 0801 7951700000 000 </t>
  </si>
  <si>
    <t xml:space="preserve">313 0801 7951703120 000 </t>
  </si>
  <si>
    <t xml:space="preserve">313 0801 7951703120 612 </t>
  </si>
  <si>
    <t>Муниципальная программа "Молодежь Озерска"</t>
  </si>
  <si>
    <t xml:space="preserve">313 0801 7951800000 000 </t>
  </si>
  <si>
    <t xml:space="preserve">313 0801 7951800510 000 </t>
  </si>
  <si>
    <t xml:space="preserve">313 0801 7951800510 612 </t>
  </si>
  <si>
    <t xml:space="preserve">313 0801 7951900000 000 </t>
  </si>
  <si>
    <t xml:space="preserve">313 0801 7951902990 000 </t>
  </si>
  <si>
    <t xml:space="preserve">313 0801 7951902990 244 </t>
  </si>
  <si>
    <t xml:space="preserve">313 0801 7951902990 612 </t>
  </si>
  <si>
    <t>Муниципальная программа "Сохранение и использование культурного наследия Озерского городского округа"</t>
  </si>
  <si>
    <t xml:space="preserve">313 0801 7952500000 000 </t>
  </si>
  <si>
    <t xml:space="preserve">313 0801 7952570010 000 </t>
  </si>
  <si>
    <t xml:space="preserve">313 0801 7952570010 612 </t>
  </si>
  <si>
    <t>Организация и проведение мероприятий с детьми и молодежью</t>
  </si>
  <si>
    <t xml:space="preserve">313 0801 795E8S1010 000 </t>
  </si>
  <si>
    <t xml:space="preserve">313 0801 795E8S1010 612 </t>
  </si>
  <si>
    <t>Другие вопросы в области культуры, кинематографии</t>
  </si>
  <si>
    <t xml:space="preserve">313 0804 0000000000 000 </t>
  </si>
  <si>
    <t xml:space="preserve">313 0804 7900002040 000 </t>
  </si>
  <si>
    <t xml:space="preserve">313 0804 7900002040 121 </t>
  </si>
  <si>
    <t xml:space="preserve">313 0804 7900002040 122 </t>
  </si>
  <si>
    <t xml:space="preserve">313 0804 7900002040 129 </t>
  </si>
  <si>
    <t xml:space="preserve">313 0804 7900002040 242 </t>
  </si>
  <si>
    <t xml:space="preserve">313 0804 7900002040 244 </t>
  </si>
  <si>
    <t xml:space="preserve">313 0804 7900099220 000 </t>
  </si>
  <si>
    <t xml:space="preserve">313 0804 7900099220 121 </t>
  </si>
  <si>
    <t xml:space="preserve">313 0804 7900099220 129 </t>
  </si>
  <si>
    <t>Муниципальная программа "Обустройство территории пляжей Озерского городского округа для организации досуга населения"</t>
  </si>
  <si>
    <t xml:space="preserve">313 0804 7950700000 000 </t>
  </si>
  <si>
    <t xml:space="preserve">313 0804 7950772010 000 </t>
  </si>
  <si>
    <t xml:space="preserve">313 0804 7950772010 612 </t>
  </si>
  <si>
    <t xml:space="preserve">313 0804 7951300000 000 </t>
  </si>
  <si>
    <t xml:space="preserve">313 0804 7951302000 000 </t>
  </si>
  <si>
    <t xml:space="preserve">313 0804 7951302000 244 </t>
  </si>
  <si>
    <t xml:space="preserve">313 0804 7951302000 612 </t>
  </si>
  <si>
    <t>Муниципальная программа "Профилактика экстремизма, минимизация и (или) ликвидация проявлений экстремизма на территории Озерского городского округа"</t>
  </si>
  <si>
    <t xml:space="preserve">313 0804 7951600000 000 </t>
  </si>
  <si>
    <t xml:space="preserve">313 0804 7951603110 000 </t>
  </si>
  <si>
    <t xml:space="preserve">313 0804 7951603110 612 </t>
  </si>
  <si>
    <t xml:space="preserve">313 0804 7951900000 000 </t>
  </si>
  <si>
    <t xml:space="preserve">313 0804 7951902990 000 </t>
  </si>
  <si>
    <t xml:space="preserve">313 0804 7951902990 244 </t>
  </si>
  <si>
    <t xml:space="preserve">313 1000 0000000000 000 </t>
  </si>
  <si>
    <t xml:space="preserve">313 1003 0000000000 000 </t>
  </si>
  <si>
    <t xml:space="preserve">313 1003 7900500000 000 </t>
  </si>
  <si>
    <t xml:space="preserve">313 1003 7900528380 000 </t>
  </si>
  <si>
    <t xml:space="preserve">313 1003 7900528380 321 </t>
  </si>
  <si>
    <t>Управление по физической культуре и спорту администрации Озерского городского округа Челябинской области</t>
  </si>
  <si>
    <t xml:space="preserve">314 0000 0000000000 000 </t>
  </si>
  <si>
    <t>ФИЗИЧЕСКАЯ КУЛЬТУРА И СПОРТ</t>
  </si>
  <si>
    <t xml:space="preserve">314 1100 0000000000 000 </t>
  </si>
  <si>
    <t>Физическая культура</t>
  </si>
  <si>
    <t xml:space="preserve">314 1101 0000000000 000 </t>
  </si>
  <si>
    <t>Ведомственная целевая программа "Развитие физической культуры и спорта в Озерском городском округе"</t>
  </si>
  <si>
    <t xml:space="preserve">314 1101 7900600000 000 </t>
  </si>
  <si>
    <t>Мероприятия в области здравоохранения, спорта и физической культуры, туризма</t>
  </si>
  <si>
    <t xml:space="preserve">314 1101 7900612970 000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</si>
  <si>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</si>
  <si>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314 1101 7900612970 123 </t>
  </si>
  <si>
    <t xml:space="preserve">314 1101 7900612970 244 </t>
  </si>
  <si>
    <t>Обеспечение условий развития физической культуры и спорта в Озерском городском округе</t>
  </si>
  <si>
    <t xml:space="preserve">314 1101 7900682100 000 </t>
  </si>
  <si>
    <t xml:space="preserve">314 1101 7900682100 611 </t>
  </si>
  <si>
    <t>Муниципальная программа "Доступная среда"</t>
  </si>
  <si>
    <t xml:space="preserve">314 1101 7950300000 000 </t>
  </si>
  <si>
    <t>Повышение уровня доступности учреждений физической культуры и спорта для инвалидов и других маломобильных групп населения в муниципальном образовании</t>
  </si>
  <si>
    <t xml:space="preserve">314 1101 7950308030 000 </t>
  </si>
  <si>
    <t xml:space="preserve">314 1101 7950308030 612 </t>
  </si>
  <si>
    <t xml:space="preserve">314 1101 79503S8030 000 </t>
  </si>
  <si>
    <t xml:space="preserve">314 1101 79503S8030 612 </t>
  </si>
  <si>
    <t xml:space="preserve">314 1101 7951300000 000 </t>
  </si>
  <si>
    <t xml:space="preserve">314 1101 7951302000 000 </t>
  </si>
  <si>
    <t xml:space="preserve">314 1101 7951302000 612 </t>
  </si>
  <si>
    <t>Массовый спорт</t>
  </si>
  <si>
    <t xml:space="preserve">314 1102 0000000000 000 </t>
  </si>
  <si>
    <t xml:space="preserve">314 1102 7900600000 000 </t>
  </si>
  <si>
    <t>Оплата услуг специалистов по организации физкультурно-оздоровительной и спортивно-массовой работы с детьми и молодежью в возрасте от 6 до 18 лет</t>
  </si>
  <si>
    <t xml:space="preserve">314 1102 7900620045 000 </t>
  </si>
  <si>
    <t xml:space="preserve">314 1102 7900620045 611 </t>
  </si>
  <si>
    <t>Оплата услуг специалистов по организации физкультурно-оздоровительной и спортивно-массовой работы с лицами с ограниченными возможностями здоровья</t>
  </si>
  <si>
    <t xml:space="preserve">314 1102 7900620047 000 </t>
  </si>
  <si>
    <t xml:space="preserve">314 1102 7900620047 611 </t>
  </si>
  <si>
    <t>Оплата услуг специалистов по организации физкультурно-оздоровительной и спортивно-массовой работы с населением старшего возраста</t>
  </si>
  <si>
    <t xml:space="preserve">314 1102 790062004Д 000 </t>
  </si>
  <si>
    <t xml:space="preserve">314 1102 790062004Д 611 </t>
  </si>
  <si>
    <t xml:space="preserve">314 1102 79006S0045 000 </t>
  </si>
  <si>
    <t xml:space="preserve">314 1102 79006S0045 611 </t>
  </si>
  <si>
    <t xml:space="preserve">314 1102 79006S0047 000 </t>
  </si>
  <si>
    <t xml:space="preserve">314 1102 79006S0047 611 </t>
  </si>
  <si>
    <t xml:space="preserve">314 1102 79006S004Д 000 </t>
  </si>
  <si>
    <t xml:space="preserve">314 1102 79006S004Д 611 </t>
  </si>
  <si>
    <t>Другие вопросы в области физической культуры и спорта</t>
  </si>
  <si>
    <t xml:space="preserve">314 1105 0000000000 000 </t>
  </si>
  <si>
    <t xml:space="preserve">314 1105 7900002040 000 </t>
  </si>
  <si>
    <t xml:space="preserve">314 1105 7900002040 121 </t>
  </si>
  <si>
    <t xml:space="preserve">314 1105 7900002040 129 </t>
  </si>
  <si>
    <t xml:space="preserve">314 1105 7900002040 242 </t>
  </si>
  <si>
    <t xml:space="preserve">314 1105 7900002040 244 </t>
  </si>
  <si>
    <t>Муниципальная программа "Капитальные вложения по строительству и реконструкции, проведение проектно-изыскательских работ и капитального ремонта объектов жилищно-коммунальной и социальной сферы Озерского городского округа"</t>
  </si>
  <si>
    <t xml:space="preserve">314 1105 7952200000 000 </t>
  </si>
  <si>
    <t xml:space="preserve">314 1105 79522S0040 000 </t>
  </si>
  <si>
    <t>Бюджетные инвестиции в соответствии с концессионными соглашениями</t>
  </si>
  <si>
    <t xml:space="preserve">314 1105 79522S0040 415 </t>
  </si>
  <si>
    <t>Управление социальной защиты населения администрации Озерского городского округа Челябинской области</t>
  </si>
  <si>
    <t xml:space="preserve">315 0000 0000000000 000 </t>
  </si>
  <si>
    <t xml:space="preserve">315 1000 0000000000 000 </t>
  </si>
  <si>
    <t>Социальное обслуживание населения</t>
  </si>
  <si>
    <t xml:space="preserve">315 1002 0000000000 000 </t>
  </si>
  <si>
    <t>Ведомственная целевая программа "Социальная поддержка отдельных категорий граждан Озерского городского округа"</t>
  </si>
  <si>
    <t xml:space="preserve">315 1002 7900700000 000 </t>
  </si>
  <si>
    <t>Расходы на реализацию переданных государственных полномочий по социальному обслуживанию граждан</t>
  </si>
  <si>
    <t xml:space="preserve">315 1002 7900728000 000 </t>
  </si>
  <si>
    <t xml:space="preserve">315 1002 7900728000 611 </t>
  </si>
  <si>
    <t xml:space="preserve">315 1002 7900728000 612 </t>
  </si>
  <si>
    <t>Расходы на софинансирование расходных обязательств субъектов Российской Федерации по финансовому обеспечению расходов, связанных с оплатой отпусков и выплатой компенсации за неиспользованные отпуска работникам стационарных организаций социального обслуживания, стационарных отделений, созданных не в стационарных организациях социального обслуживания, которым в 2020 году предоставлялись выплаты стимулирующего характера за выполнение особо важных работ, особые условия труда и дополнительную нагрузку, в том числе на компенсацию ранее произведенных субъектами Российской Федерации расходов на указанные цели, за счет средств резервного фонда Правительства Российской Федерации</t>
  </si>
  <si>
    <t xml:space="preserve">315 1002 7900758370 000 </t>
  </si>
  <si>
    <t xml:space="preserve">315 1002 7900758370 611 </t>
  </si>
  <si>
    <t>Инициативный проект "Ремонт фасада здания МБCУ СО «Озерский центр содействия семейному воспитанию», ул. Блюхера, 6"</t>
  </si>
  <si>
    <t xml:space="preserve">315 1002 7993100000 000 </t>
  </si>
  <si>
    <t xml:space="preserve">315 1002 7993103100 000 </t>
  </si>
  <si>
    <t xml:space="preserve">315 1002 7993103100 612 </t>
  </si>
  <si>
    <t xml:space="preserve">315 1002 7993199600 000 </t>
  </si>
  <si>
    <t xml:space="preserve">315 1002 7993199600 612 </t>
  </si>
  <si>
    <t xml:space="preserve">315 1002 79931S9600 000 </t>
  </si>
  <si>
    <t xml:space="preserve">315 1002 79931S9600 612 </t>
  </si>
  <si>
    <t>Инициативный проект "Ремонт детской площадки на территории МБСУ СО «Озерский центр содействия семейному воспитанию» ул. Блюхера, 6"</t>
  </si>
  <si>
    <t xml:space="preserve">315 1002 7993200000 000 </t>
  </si>
  <si>
    <t xml:space="preserve">315 1002 7993203200 000 </t>
  </si>
  <si>
    <t xml:space="preserve">315 1002 7993203200 612 </t>
  </si>
  <si>
    <t xml:space="preserve">315 1002 7993299600 000 </t>
  </si>
  <si>
    <t xml:space="preserve">315 1002 7993299600 612 </t>
  </si>
  <si>
    <t xml:space="preserve">315 1002 79932S9600 000 </t>
  </si>
  <si>
    <t xml:space="preserve">315 1002 79932S9600 612 </t>
  </si>
  <si>
    <t>Инициативный проект ”Ремонт овощехранилища МБСУ СО «Озерский центр содействия семейному воспитанию» ул. Блюхера, 6”</t>
  </si>
  <si>
    <t xml:space="preserve">315 1002 7993300000 000 </t>
  </si>
  <si>
    <t xml:space="preserve">315 1002 7993303300 000 </t>
  </si>
  <si>
    <t xml:space="preserve">315 1002 7993303300 612 </t>
  </si>
  <si>
    <t xml:space="preserve">315 1002 7993399600 000 </t>
  </si>
  <si>
    <t xml:space="preserve">315 1002 7993399600 612 </t>
  </si>
  <si>
    <t xml:space="preserve">315 1002 79933S9600 000 </t>
  </si>
  <si>
    <t xml:space="preserve">315 1002 79933S9600 612 </t>
  </si>
  <si>
    <t xml:space="preserve">315 1003 0000000000 000 </t>
  </si>
  <si>
    <t xml:space="preserve">315 1003 7900700000 000 </t>
  </si>
  <si>
    <t>Социальная поддержка отдельных категорий граждан</t>
  </si>
  <si>
    <t xml:space="preserve">315 1003 7900701220 000 </t>
  </si>
  <si>
    <t xml:space="preserve">315 1003 7900701220 244 </t>
  </si>
  <si>
    <t xml:space="preserve">315 1003 7900701220 313 </t>
  </si>
  <si>
    <t>Расходы на ежемесячную денежную выплату в соответствии с Законом Челябинской области "О мерах социальной поддержки ветеранов в Челябинской области"</t>
  </si>
  <si>
    <t xml:space="preserve">315 1003 7900728300 000 </t>
  </si>
  <si>
    <t xml:space="preserve">315 1003 7900728300 244 </t>
  </si>
  <si>
    <t xml:space="preserve">315 1003 7900728300 313 </t>
  </si>
  <si>
    <t>Расходы на ежемесячную денежную выплату в соответствии с Законом Челябинской области "О мерах социальной поддержки жертв политических репрессий в Челябинской области"</t>
  </si>
  <si>
    <t xml:space="preserve">315 1003 7900728310 000 </t>
  </si>
  <si>
    <t xml:space="preserve">315 1003 7900728310 244 </t>
  </si>
  <si>
    <t xml:space="preserve">315 1003 7900728310 313 </t>
  </si>
  <si>
    <t>Расходы на ежемесячную денежную выплату в соответствии с Законом Челябинской области "О звании "Ветеран труда Челябинской области"</t>
  </si>
  <si>
    <t xml:space="preserve">315 1003 7900728320 000 </t>
  </si>
  <si>
    <t xml:space="preserve">315 1003 7900728320 244 </t>
  </si>
  <si>
    <t xml:space="preserve">315 1003 7900728320 313 </t>
  </si>
  <si>
    <t>Расходы на компенсацию расходов на оплату жилых помещений и коммунальных услуг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</si>
  <si>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 xml:space="preserve">315 1003 7900728330 000 </t>
  </si>
  <si>
    <t xml:space="preserve">315 1003 7900728330 244 </t>
  </si>
  <si>
    <t xml:space="preserve">315 1003 7900728330 321 </t>
  </si>
  <si>
    <t>Расходы на компенсационные выплаты за пользование услугами связи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</si>
  <si>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 xml:space="preserve">315 1003 7900728340 000 </t>
  </si>
  <si>
    <t xml:space="preserve">315 1003 7900728340 244 </t>
  </si>
  <si>
    <t xml:space="preserve">315 1003 7900728340 313 </t>
  </si>
  <si>
    <t>Расходы на компенсацию расходов на уплату взноса на капитальный ремонт общего имущества в многоквартирном доме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</si>
  <si>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 xml:space="preserve">315 1003 7900728350 000 </t>
  </si>
  <si>
    <t xml:space="preserve">315 1003 7900728350 244 </t>
  </si>
  <si>
    <t xml:space="preserve">315 1003 7900728350 313 </t>
  </si>
  <si>
    <t>Расходы на предоставление гражданам субсидий на оплату жилого помещения и коммунальных услуг</t>
  </si>
  <si>
    <t xml:space="preserve">315 1003 7900728370 000 </t>
  </si>
  <si>
    <t xml:space="preserve">315 1003 7900728370 244 </t>
  </si>
  <si>
    <t xml:space="preserve">315 1003 7900728370 321 </t>
  </si>
  <si>
    <t>Расходы на 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</si>
  <si>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 xml:space="preserve">315 1003 7900728380 000 </t>
  </si>
  <si>
    <t xml:space="preserve">315 1003 7900728380 244 </t>
  </si>
  <si>
    <t xml:space="preserve">315 1003 7900728380 321 </t>
  </si>
  <si>
    <t>Расходы на возмещение услуг по погребению и выплате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</si>
  <si>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 xml:space="preserve">315 1003 7900728390 000 </t>
  </si>
  <si>
    <t xml:space="preserve">315 1003 7900728390 244 </t>
  </si>
  <si>
    <t xml:space="preserve">315 1003 7900728390 313 </t>
  </si>
  <si>
    <t>Расходы на ежемесячную денежную выплату в соответствии с Законом Челябинской области "О дополнительных мерах социальной поддержки детей погибших участников Великой Отечественной войны"</t>
  </si>
  <si>
    <t xml:space="preserve">315 1003 7900728410 000 </t>
  </si>
  <si>
    <t xml:space="preserve">315 1003 7900728410 244 </t>
  </si>
  <si>
    <t xml:space="preserve">315 1003 7900728410 313 </t>
  </si>
  <si>
    <t>Расходы на реализацию полномочий Российской Федерации по предоставлению отдельных мер социальной поддержки граждан, подвергшихся воздействию радиации</t>
  </si>
  <si>
    <t xml:space="preserve">315 1003 7900751370 000 </t>
  </si>
  <si>
    <t xml:space="preserve">315 1003 7900751370 244 </t>
  </si>
  <si>
    <t xml:space="preserve">315 1003 7900751370 321 </t>
  </si>
  <si>
    <t>Расходы на реализацию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</si>
  <si>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 xml:space="preserve">315 1003 7900752200 000 </t>
  </si>
  <si>
    <t xml:space="preserve">315 1003 7900752200 244 </t>
  </si>
  <si>
    <t xml:space="preserve">315 1003 7900752200 321 </t>
  </si>
  <si>
    <t>Расходы на реализацию полномочий Российской Федерации на оплату жилищно-коммунальных услуг отдельным категориям граждан</t>
  </si>
  <si>
    <t xml:space="preserve">315 1003 7900752500 000 </t>
  </si>
  <si>
    <t xml:space="preserve">315 1003 7900752500 244 </t>
  </si>
  <si>
    <t xml:space="preserve">315 1003 7900752500 321 </t>
  </si>
  <si>
    <t>Расходы на реализацию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</t>
  </si>
  <si>
    <t xml:space="preserve">315 1003 7900752800 000 </t>
  </si>
  <si>
    <t xml:space="preserve">315 1003 7900752800 244 </t>
  </si>
  <si>
    <t xml:space="preserve">315 1003 7900752800 321 </t>
  </si>
  <si>
    <t>Расходы на реализацию полномочий Российской Федерации по выплате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в соответствии с Федеральным законом от 19 мая 1995 года № 81-ФЗ "О государственных пособиях гражданам, имеющим детей"</t>
  </si>
  <si>
    <t xml:space="preserve">315 1003 7900753800 000 </t>
  </si>
  <si>
    <t xml:space="preserve">315 1003 7900753800 321 </t>
  </si>
  <si>
    <t xml:space="preserve">315 1004 0000000000 000 </t>
  </si>
  <si>
    <t xml:space="preserve">315 1004 7900700000 000 </t>
  </si>
  <si>
    <t>Расходы на социальную поддержку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</si>
  <si>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 xml:space="preserve">315 1004 7900728100 000 </t>
  </si>
  <si>
    <t xml:space="preserve">315 1004 7900728100 611 </t>
  </si>
  <si>
    <t xml:space="preserve">315 1004 7900728100 612 </t>
  </si>
  <si>
    <t>Расходы на содержание ребенка в семье опекуна и приемной семье, а также вознаграждение, причитающиеся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</si>
  <si>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 xml:space="preserve">315 1004 7900728140 000 </t>
  </si>
  <si>
    <t xml:space="preserve">315 1004 7900728140 244 </t>
  </si>
  <si>
    <t xml:space="preserve">315 1004 7900728140 313 </t>
  </si>
  <si>
    <t>Расходы на пособие на ребенка в соответствии с Законом Челябинской области "О пособии на ребенка"</t>
  </si>
  <si>
    <t xml:space="preserve">315 1004 7900728190 000 </t>
  </si>
  <si>
    <t xml:space="preserve">315 1004 7900728190 244 </t>
  </si>
  <si>
    <t xml:space="preserve">315 1004 7900728190 313 </t>
  </si>
  <si>
    <t>Расходы на ежемесячную денежную выплату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</si>
  <si>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 xml:space="preserve">315 1004 7900728220 000 </t>
  </si>
  <si>
    <t xml:space="preserve">315 1004 7900728220 244 </t>
  </si>
  <si>
    <t xml:space="preserve">315 1004 7900728220 313 </t>
  </si>
  <si>
    <t>Расходы на выплату областного единовременного пособия при рождении ребенка в соответствии с Законом Челябинской области "Об областном единовременном пособии при рождении ребенка"</t>
  </si>
  <si>
    <t xml:space="preserve">315 1004 790P128180 000 </t>
  </si>
  <si>
    <t xml:space="preserve">315 1004 790P128180 244 </t>
  </si>
  <si>
    <t xml:space="preserve">315 1004 790P128180 313 </t>
  </si>
  <si>
    <t>Другие вопросы в области социальной политики</t>
  </si>
  <si>
    <t xml:space="preserve">315 1006 0000000000 000 </t>
  </si>
  <si>
    <t xml:space="preserve">315 1006 7900700000 000 </t>
  </si>
  <si>
    <t>Обеспечение деятельности и реализации полномочий органов местного самоуправления</t>
  </si>
  <si>
    <t xml:space="preserve">315 1006 7900702040 000 </t>
  </si>
  <si>
    <t xml:space="preserve">315 1006 7900702040 121 </t>
  </si>
  <si>
    <t xml:space="preserve">315 1006 7900702040 129 </t>
  </si>
  <si>
    <t>Расходы на организацию работы органов управления социальной защиты населения муниципальных образований</t>
  </si>
  <si>
    <t xml:space="preserve">315 1006 7900728080 000 </t>
  </si>
  <si>
    <t xml:space="preserve">315 1006 7900728080 121 </t>
  </si>
  <si>
    <t xml:space="preserve">315 1006 7900728080 122 </t>
  </si>
  <si>
    <t xml:space="preserve">315 1006 7900728080 129 </t>
  </si>
  <si>
    <t xml:space="preserve">315 1006 7900728080 242 </t>
  </si>
  <si>
    <t xml:space="preserve">315 1006 7900728080 244 </t>
  </si>
  <si>
    <t xml:space="preserve">315 1006 7900728080 247 </t>
  </si>
  <si>
    <t xml:space="preserve">315 1006 7900728080 851 </t>
  </si>
  <si>
    <t>Расходы на организацию и осуществление деятельности по опеке и попечительству</t>
  </si>
  <si>
    <t xml:space="preserve">315 1006 7900728110 000 </t>
  </si>
  <si>
    <t xml:space="preserve">315 1006 7900728110 121 </t>
  </si>
  <si>
    <t xml:space="preserve">315 1006 7900728110 122 </t>
  </si>
  <si>
    <t xml:space="preserve">315 1006 7900728110 129 </t>
  </si>
  <si>
    <t xml:space="preserve">315 1006 7900728110 242 </t>
  </si>
  <si>
    <t xml:space="preserve">315 1006 7900728110 244 </t>
  </si>
  <si>
    <t xml:space="preserve">315 1006 7900728110 247 </t>
  </si>
  <si>
    <t xml:space="preserve">315 1006 7900728350 000 </t>
  </si>
  <si>
    <t xml:space="preserve">315 1006 7900728350 244 </t>
  </si>
  <si>
    <t xml:space="preserve">315 1006 7900728370 000 </t>
  </si>
  <si>
    <t xml:space="preserve">315 1006 7900728370 121 </t>
  </si>
  <si>
    <t xml:space="preserve">315 1006 7900728370 129 </t>
  </si>
  <si>
    <t xml:space="preserve">315 1006 7900728370 242 </t>
  </si>
  <si>
    <t xml:space="preserve">315 1006 7900728370 244 </t>
  </si>
  <si>
    <t xml:space="preserve">315 1006 7900728370 247 </t>
  </si>
  <si>
    <t>Расходы по назначению государственной социальной помощи отдельным категориям граждан, в том числе на основании социального контракта</t>
  </si>
  <si>
    <t xml:space="preserve">315 1006 7900728540 000 </t>
  </si>
  <si>
    <t xml:space="preserve">315 1006 7900728540 244 </t>
  </si>
  <si>
    <t xml:space="preserve">315 1006 7900751370 000 </t>
  </si>
  <si>
    <t xml:space="preserve">315 1006 7900751370 242 </t>
  </si>
  <si>
    <t xml:space="preserve">315 1006 7900751370 244 </t>
  </si>
  <si>
    <t xml:space="preserve">315 1006 7900752500 000 </t>
  </si>
  <si>
    <t xml:space="preserve">315 1006 7900752500 242 </t>
  </si>
  <si>
    <t xml:space="preserve">315 1006 7900752500 244 </t>
  </si>
  <si>
    <t xml:space="preserve">315 1006 79007S8080 000 </t>
  </si>
  <si>
    <t xml:space="preserve">315 1006 79007S8080 121 </t>
  </si>
  <si>
    <t xml:space="preserve">315 1006 79007S8080 129 </t>
  </si>
  <si>
    <t>Реализация регионального проекта "Информационная безопасность"</t>
  </si>
  <si>
    <t xml:space="preserve">315 1006 790D460340 000 </t>
  </si>
  <si>
    <t xml:space="preserve">315 1006 790D460340 242 </t>
  </si>
  <si>
    <t>Муниципальная программа "Поддержка социально ориентированных некоммерческих организаций Озерского городского округа" на 2019 год и на плановый период 2020 и 2021 годов</t>
  </si>
  <si>
    <t xml:space="preserve">315 1006 7950200000 000 </t>
  </si>
  <si>
    <t xml:space="preserve">315 1006 7950201220 000 </t>
  </si>
  <si>
    <t>Субсидии на возмещение недополученных доходов и (или) возмещение фактически понесенных затрат</t>
  </si>
  <si>
    <t xml:space="preserve">315 1006 7950201220 631 </t>
  </si>
  <si>
    <t>Управление по делам гражданской обороны и чрезвычайным ситуациям администрации Озерского городского округа Челябинской области</t>
  </si>
  <si>
    <t xml:space="preserve">316 0000 0000000000 000 </t>
  </si>
  <si>
    <t>НАЦИОНАЛЬНАЯ БЕЗОПАСНОСТЬ И ПРАВООХРАНИТЕЛЬНАЯ ДЕЯТЕЛЬНОСТЬ</t>
  </si>
  <si>
    <t xml:space="preserve">316 0300 0000000000 000 </t>
  </si>
  <si>
    <t>Гражданская оборона</t>
  </si>
  <si>
    <t xml:space="preserve">316 0309 0000000000 000 </t>
  </si>
  <si>
    <t xml:space="preserve">316 0309 7900002040 000 </t>
  </si>
  <si>
    <t xml:space="preserve">316 0309 7900002040 121 </t>
  </si>
  <si>
    <t xml:space="preserve">316 0309 7900002040 129 </t>
  </si>
  <si>
    <t xml:space="preserve">316 0309 7900002040 242 </t>
  </si>
  <si>
    <t xml:space="preserve">316 0309 7900002040 244 </t>
  </si>
  <si>
    <t xml:space="preserve">316 0309 7900002040 247 </t>
  </si>
  <si>
    <t xml:space="preserve">316 0309 7900002040 851 </t>
  </si>
  <si>
    <t xml:space="preserve">316 0309 7900002040 852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</si>
  <si>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</si>
  <si>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316 0310 0000000000 000 </t>
  </si>
  <si>
    <t>Ведомственная целевая программа "Развитие и совершенствование системы обеспечения безопасности и защиты населения и территории Озерского городского округа от чрезвычайных ситуаций"</t>
  </si>
  <si>
    <t xml:space="preserve">316 0310 7900200000 000 </t>
  </si>
  <si>
    <t>Обеспечение деятельности казенного учреждения</t>
  </si>
  <si>
    <t xml:space="preserve">316 0310 7900202900 000 </t>
  </si>
  <si>
    <t xml:space="preserve">316 0310 7900202900 111 </t>
  </si>
  <si>
    <t xml:space="preserve">316 0310 7900202900 119 </t>
  </si>
  <si>
    <t xml:space="preserve">316 0310 7900202900 242 </t>
  </si>
  <si>
    <t xml:space="preserve">316 0310 7900202900 244 </t>
  </si>
  <si>
    <t xml:space="preserve">316 0310 7900202990 000 </t>
  </si>
  <si>
    <t xml:space="preserve">316 0310 7900202990 111 </t>
  </si>
  <si>
    <t xml:space="preserve">316 0310 7900202990 112 </t>
  </si>
  <si>
    <t xml:space="preserve">316 0310 7900202990 119 </t>
  </si>
  <si>
    <t xml:space="preserve">316 0310 7900202990 242 </t>
  </si>
  <si>
    <t xml:space="preserve">316 0310 7900202990 244 </t>
  </si>
  <si>
    <t xml:space="preserve">316 0310 7900202990 247 </t>
  </si>
  <si>
    <t xml:space="preserve">316 0310 7900202990 321 </t>
  </si>
  <si>
    <t xml:space="preserve">316 0310 7900202990 851 </t>
  </si>
  <si>
    <t xml:space="preserve">316 0310 7900202990 852 </t>
  </si>
  <si>
    <t xml:space="preserve">316 0310 7900210113 000 </t>
  </si>
  <si>
    <t xml:space="preserve">316 0310 7900210113 111 </t>
  </si>
  <si>
    <t xml:space="preserve">316 0310 7900210113 119 </t>
  </si>
  <si>
    <t>Муниципальная программа "Снижение рисков и смягчение последствий ситуаций природного и техногенного характера в Озерском городском округе"</t>
  </si>
  <si>
    <t xml:space="preserve">316 0310 7951200000 000 </t>
  </si>
  <si>
    <t xml:space="preserve">316 0310 7951203000 000 </t>
  </si>
  <si>
    <t xml:space="preserve">316 0310 7951203000 242 </t>
  </si>
  <si>
    <t xml:space="preserve">316 0310 7951300000 000 </t>
  </si>
  <si>
    <t xml:space="preserve">316 0310 7951302000 000 </t>
  </si>
  <si>
    <t xml:space="preserve">316 0310 7951302000 244 </t>
  </si>
  <si>
    <t>Управление архитектуры и градостроительства администрации Озерского городского округа Челябинской области</t>
  </si>
  <si>
    <t xml:space="preserve">317 0000 0000000000 000 </t>
  </si>
  <si>
    <t>НАЦИОНАЛЬНАЯ ЭКОНОМИКА</t>
  </si>
  <si>
    <t xml:space="preserve">317 0400 0000000000 000 </t>
  </si>
  <si>
    <t>Другие вопросы в области национальной экономики</t>
  </si>
  <si>
    <t xml:space="preserve">317 0412 0000000000 000 </t>
  </si>
  <si>
    <t xml:space="preserve">317 0412 7900002040 000 </t>
  </si>
  <si>
    <t xml:space="preserve">317 0412 7900002040 121 </t>
  </si>
  <si>
    <t xml:space="preserve">317 0412 7900002040 122 </t>
  </si>
  <si>
    <t xml:space="preserve">317 0412 7900002040 129 </t>
  </si>
  <si>
    <t xml:space="preserve">317 0412 7900002040 242 </t>
  </si>
  <si>
    <t xml:space="preserve">317 0412 7900002040 244 </t>
  </si>
  <si>
    <t xml:space="preserve">317 0412 7900002040 852 </t>
  </si>
  <si>
    <t xml:space="preserve">317 0412 7900099610 000 </t>
  </si>
  <si>
    <t xml:space="preserve">317 0412 7900099610 242 </t>
  </si>
  <si>
    <t xml:space="preserve">317 0412 7900099610 244 </t>
  </si>
  <si>
    <t>Ведомственная целевая программа "Обеспечение реализации мероприятий в области градостроительной деятельности на территории Озерского городского округа"</t>
  </si>
  <si>
    <t xml:space="preserve">317 0412 7901900000 000 </t>
  </si>
  <si>
    <t>Выполнение работ по разработке документации по планировке территории Озерского городского округа</t>
  </si>
  <si>
    <t xml:space="preserve">317 0412 7901900010 000 </t>
  </si>
  <si>
    <t xml:space="preserve">317 0412 7901900010 244 </t>
  </si>
  <si>
    <t>Проведение работ по описанию местоположения границ территориальных зон Челябинской области</t>
  </si>
  <si>
    <t xml:space="preserve">317 0412 7901999330 000 </t>
  </si>
  <si>
    <t xml:space="preserve">317 0412 7901999330 244 </t>
  </si>
  <si>
    <t>Проведение работ по описанию местоположения границ территориальных зон городского округа</t>
  </si>
  <si>
    <t xml:space="preserve">317 0412 79019S9330 000 </t>
  </si>
  <si>
    <t xml:space="preserve">317 0412 79019S9330 244 </t>
  </si>
  <si>
    <t>Муниципальная программа "Обеспечение градостроительной деятельности на территории Озерского городского округа"</t>
  </si>
  <si>
    <t xml:space="preserve">317 0412 7950500000 000 </t>
  </si>
  <si>
    <t xml:space="preserve">317 0412 7950500060 000 </t>
  </si>
  <si>
    <t xml:space="preserve">317 0412 7950500060 244 </t>
  </si>
  <si>
    <t>Администрация Озерского городского округа Челябинской области</t>
  </si>
  <si>
    <t xml:space="preserve">323 0000 0000000000 000 </t>
  </si>
  <si>
    <t xml:space="preserve">323 0100 0000000000 000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</si>
  <si>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</si>
  <si>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323 0102 0000000000 000 </t>
  </si>
  <si>
    <t xml:space="preserve">323 0102 7990000000 000 </t>
  </si>
  <si>
    <t>Обеспечение функционирования Главы муниципального образования</t>
  </si>
  <si>
    <t xml:space="preserve">323 0102 7990002030 000 </t>
  </si>
  <si>
    <t xml:space="preserve">323 0102 7990002030 121 </t>
  </si>
  <si>
    <t xml:space="preserve">323 0102 7990002030 129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</si>
  <si>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</si>
  <si>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323 0104 0000000000 000 </t>
  </si>
  <si>
    <t xml:space="preserve">323 0104 7990000000 000 </t>
  </si>
  <si>
    <t>Обеспечение функционирования органов местного самоуправления</t>
  </si>
  <si>
    <t xml:space="preserve">323 0104 7990002040 000 </t>
  </si>
  <si>
    <t xml:space="preserve">323 0104 7990002040 121 </t>
  </si>
  <si>
    <t xml:space="preserve">323 0104 7990002040 122 </t>
  </si>
  <si>
    <t xml:space="preserve">323 0104 7990002040 129 </t>
  </si>
  <si>
    <t xml:space="preserve">323 0104 7990002040 242 </t>
  </si>
  <si>
    <t xml:space="preserve">323 0104 7990002040 244 </t>
  </si>
  <si>
    <t xml:space="preserve">323 0104 7990002040 247 </t>
  </si>
  <si>
    <t xml:space="preserve">323 0104 7990002040 831 </t>
  </si>
  <si>
    <t xml:space="preserve">323 0104 7990002040 851 </t>
  </si>
  <si>
    <t xml:space="preserve">323 0104 7990002040 852 </t>
  </si>
  <si>
    <t>Уплата иных платежей</t>
  </si>
  <si>
    <t xml:space="preserve">323 0104 7990002040 853 </t>
  </si>
  <si>
    <t xml:space="preserve">323 0104 7990099220 000 </t>
  </si>
  <si>
    <t xml:space="preserve">323 0104 7990099220 121 </t>
  </si>
  <si>
    <t xml:space="preserve">323 0104 7990099220 129 </t>
  </si>
  <si>
    <t xml:space="preserve">323 0104 7990099610 000 </t>
  </si>
  <si>
    <t xml:space="preserve">323 0104 7990099610 244 </t>
  </si>
  <si>
    <t xml:space="preserve">323 0104 7990099610 831 </t>
  </si>
  <si>
    <t>Судебная система</t>
  </si>
  <si>
    <t xml:space="preserve">323 0105 0000000000 000 </t>
  </si>
  <si>
    <t xml:space="preserve">323 0105 7990000000 000 </t>
  </si>
  <si>
    <t>Расходы на 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</si>
  <si>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323 0105 7990051200 000 </t>
  </si>
  <si>
    <t xml:space="preserve">323 0105 7990051200 244 </t>
  </si>
  <si>
    <t>Резервные фонды</t>
  </si>
  <si>
    <t xml:space="preserve">323 0111 0000000000 000 </t>
  </si>
  <si>
    <t xml:space="preserve">323 0111 7990000000 000 </t>
  </si>
  <si>
    <t>Резервные фонды местной администрации</t>
  </si>
  <si>
    <t xml:space="preserve">323 0111 7990007050 000 </t>
  </si>
  <si>
    <t>Резервные средства</t>
  </si>
  <si>
    <t xml:space="preserve">323 0111 7990007050 870 </t>
  </si>
  <si>
    <t xml:space="preserve">323 0113 0000000000 000 </t>
  </si>
  <si>
    <t>Ведомственная целевая программа "Обеспечение деятельности Муниципального казенного учреждения "Муниципальный архив Озерского городского округа"</t>
  </si>
  <si>
    <t xml:space="preserve">323 0113 7900800000 000 </t>
  </si>
  <si>
    <t xml:space="preserve">323 0113 7900802990 000 </t>
  </si>
  <si>
    <t xml:space="preserve">323 0113 7900802990 111 </t>
  </si>
  <si>
    <t xml:space="preserve">323 0113 7900802990 119 </t>
  </si>
  <si>
    <t xml:space="preserve">323 0113 7900802990 242 </t>
  </si>
  <si>
    <t xml:space="preserve">323 0113 7900802990 244 </t>
  </si>
  <si>
    <t xml:space="preserve">323 0113 7900802990 247 </t>
  </si>
  <si>
    <t xml:space="preserve">323 0113 7900802990 851 </t>
  </si>
  <si>
    <t xml:space="preserve">323 0113 7900899610 000 </t>
  </si>
  <si>
    <t xml:space="preserve">323 0113 7900899610 111 </t>
  </si>
  <si>
    <t xml:space="preserve">323 0113 7900899610 119 </t>
  </si>
  <si>
    <t xml:space="preserve">323 0113 7900899610 247 </t>
  </si>
  <si>
    <t>Муниципальная программа "Разграничение государственной собственности на землю и обустройство земель"</t>
  </si>
  <si>
    <t xml:space="preserve">323 0113 7950400000 000 </t>
  </si>
  <si>
    <t xml:space="preserve">323 0113 7950440030 000 </t>
  </si>
  <si>
    <t xml:space="preserve">323 0113 7950440030 244 </t>
  </si>
  <si>
    <t>Муниципальная программа "Профилактика преступлений и правонарушений на территории Озерского городского округа"</t>
  </si>
  <si>
    <t xml:space="preserve">323 0113 7952300000 000 </t>
  </si>
  <si>
    <t xml:space="preserve">323 0113 7952303130 000 </t>
  </si>
  <si>
    <t xml:space="preserve">323 0113 7952303130 244 </t>
  </si>
  <si>
    <t>Муниципальная программа "Противодействие коррупции в Озерском городском округе"</t>
  </si>
  <si>
    <t xml:space="preserve">323 0113 7952400000 000 </t>
  </si>
  <si>
    <t xml:space="preserve">323 0113 7952403140 000 </t>
  </si>
  <si>
    <t xml:space="preserve">323 0113 7952403140 244 </t>
  </si>
  <si>
    <t xml:space="preserve">323 0113 7990000000 000 </t>
  </si>
  <si>
    <t>Расходы на организацию работы комиссии по делам несовершеннолетних и защите их прав</t>
  </si>
  <si>
    <t xml:space="preserve">323 0113 7990003060 000 </t>
  </si>
  <si>
    <t xml:space="preserve">323 0113 7990003060 121 </t>
  </si>
  <si>
    <t xml:space="preserve">323 0113 7990003060 129 </t>
  </si>
  <si>
    <t>Расходы на проведение Всероссийской переписи населения 2020 года</t>
  </si>
  <si>
    <t xml:space="preserve">323 0113 7990054690 000 </t>
  </si>
  <si>
    <t xml:space="preserve">323 0113 7990054690 242 </t>
  </si>
  <si>
    <t xml:space="preserve">323 0113 7990054690 244 </t>
  </si>
  <si>
    <t>Расходы на создание административных комиссий и определение перечня должностных лиц, уполномоченных составлять протоколы об административных правонарушениях, предусмотренных законом Челябинской области "Об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</si>
  <si>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 xml:space="preserve">323 0113 7990099090 000 </t>
  </si>
  <si>
    <t xml:space="preserve">323 0113 7990099090 121 </t>
  </si>
  <si>
    <t xml:space="preserve">323 0113 7990099090 129 </t>
  </si>
  <si>
    <t xml:space="preserve">323 0113 7990099090 244 </t>
  </si>
  <si>
    <t>Расходные обязательства муниципального образования, возникшие при осуществлении органами местного самоуправления полномочий по решению вопросов местного значения, основанных на инициативных проектах, внесенных в местную администрацию в соответствии с Федеральным законом от 20.07.2020 № 236-ФЗ</t>
  </si>
  <si>
    <t xml:space="preserve">323 0113 7990099600 000 </t>
  </si>
  <si>
    <t xml:space="preserve">323 0113 7990099600 244 </t>
  </si>
  <si>
    <t xml:space="preserve">323 0113 79900S9600 000 </t>
  </si>
  <si>
    <t xml:space="preserve">323 0113 79900S9600 244 </t>
  </si>
  <si>
    <t xml:space="preserve">323 0300 0000000000 000 </t>
  </si>
  <si>
    <t>Органы юстиции</t>
  </si>
  <si>
    <t xml:space="preserve">323 0304 0000000000 000 </t>
  </si>
  <si>
    <t xml:space="preserve">323 0304 7990000000 000 </t>
  </si>
  <si>
    <t>Расходы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</si>
  <si>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323 0304 7990059300 000 </t>
  </si>
  <si>
    <t xml:space="preserve">323 0304 7990059300 121 </t>
  </si>
  <si>
    <t xml:space="preserve">323 0304 7990059300 122 </t>
  </si>
  <si>
    <t xml:space="preserve">323 0304 7990059300 129 </t>
  </si>
  <si>
    <t xml:space="preserve">323 0304 7990059300 242 </t>
  </si>
  <si>
    <t xml:space="preserve">323 0304 7990059300 244 </t>
  </si>
  <si>
    <t xml:space="preserve">323 0304 7990059300 247 </t>
  </si>
  <si>
    <t xml:space="preserve">323 0400 0000000000 000 </t>
  </si>
  <si>
    <t>Общеэкономические вопросы</t>
  </si>
  <si>
    <t xml:space="preserve">323 0401 0000000000 000 </t>
  </si>
  <si>
    <t xml:space="preserve">323 0401 7990000000 000 </t>
  </si>
  <si>
    <t>Расходы на реализацию переданных полномочий в области охраны труда</t>
  </si>
  <si>
    <t xml:space="preserve">323 0401 7990067040 000 </t>
  </si>
  <si>
    <t xml:space="preserve">323 0401 7990067040 121 </t>
  </si>
  <si>
    <t xml:space="preserve">323 0401 7990067040 129 </t>
  </si>
  <si>
    <t xml:space="preserve">323 0401 7990067040 242 </t>
  </si>
  <si>
    <t xml:space="preserve">323 0401 7990067040 244 </t>
  </si>
  <si>
    <t xml:space="preserve">323 0412 0000000000 000 </t>
  </si>
  <si>
    <t>Муниципальная программа "Поддержка и развитие малого и среднего предпринимательства в монопрофильном муниципальном образовании Озерский городской округ"</t>
  </si>
  <si>
    <t xml:space="preserve">323 0412 7951500000 000 </t>
  </si>
  <si>
    <t xml:space="preserve">323 0412 7951505272 000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</si>
  <si>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</si>
  <si>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323 0412 7951505272 811 </t>
  </si>
  <si>
    <t>ОХРАНА ОКРУЖАЮЩЕЙ СРЕДЫ</t>
  </si>
  <si>
    <t xml:space="preserve">323 0600 0000000000 000 </t>
  </si>
  <si>
    <t>Другие вопросы в области охраны окружающей среды</t>
  </si>
  <si>
    <t xml:space="preserve">323 0605 0000000000 000 </t>
  </si>
  <si>
    <t>Муниципальная программа "Оздоровление экологической обстановки на территории Озерского городского округа"</t>
  </si>
  <si>
    <t xml:space="preserve">323 0605 7951400000 000 </t>
  </si>
  <si>
    <t xml:space="preserve">323 0605 7951466000 000 </t>
  </si>
  <si>
    <t xml:space="preserve">323 0605 7951466000 244 </t>
  </si>
  <si>
    <t xml:space="preserve">323 0700 0000000000 000 </t>
  </si>
  <si>
    <t>Профессиональная подготовка, переподготовка и повышение квалификации</t>
  </si>
  <si>
    <t xml:space="preserve">323 0705 0000000000 000 </t>
  </si>
  <si>
    <t>Муниципальная программа "Развитие муниципальной службы в Озерском городском округе Челябинской области"</t>
  </si>
  <si>
    <t xml:space="preserve">323 0705 7952000000 000 </t>
  </si>
  <si>
    <t xml:space="preserve">323 0705 7952005000 000 </t>
  </si>
  <si>
    <t xml:space="preserve">323 0705 7952005000 244 </t>
  </si>
  <si>
    <t xml:space="preserve">323 0800 0000000000 000 </t>
  </si>
  <si>
    <t xml:space="preserve">323 0804 0000000000 000 </t>
  </si>
  <si>
    <t xml:space="preserve">323 0804 7900800000 000 </t>
  </si>
  <si>
    <t>Расходы на комплектование, учет, использование и хранение архивных документов, отнесенных к государственной собственности Челябинской области</t>
  </si>
  <si>
    <t xml:space="preserve">323 0804 7900812010 000 </t>
  </si>
  <si>
    <t xml:space="preserve">323 0804 7900812010 244 </t>
  </si>
  <si>
    <t xml:space="preserve">323 1000 0000000000 000 </t>
  </si>
  <si>
    <t xml:space="preserve">323 1003 0000000000 000 </t>
  </si>
  <si>
    <t xml:space="preserve">323 1003 7990000000 000 </t>
  </si>
  <si>
    <t>Доплаты к пенсиям государственных служащих субъектов Российской Федерации и муниципальных служащих</t>
  </si>
  <si>
    <t xml:space="preserve">323 1003 7990091010 000 </t>
  </si>
  <si>
    <t>Иные пенсии, социальные доплаты к пенсиям</t>
  </si>
  <si>
    <t xml:space="preserve">323 1003 7990091010 312 </t>
  </si>
  <si>
    <t>СРЕДСТВА МАССОВОЙ ИНФОРМАЦИИ</t>
  </si>
  <si>
    <t xml:space="preserve">323 1200 0000000000 000 </t>
  </si>
  <si>
    <t>Периодическая печать и издательства</t>
  </si>
  <si>
    <t xml:space="preserve">323 1202 0000000000 000 </t>
  </si>
  <si>
    <t>Ведомственная целевая программа "Обеспечение деятельности муниципального бюджетного учреждения Озерского городского округа "Озерский вестник"</t>
  </si>
  <si>
    <t xml:space="preserve">323 1202 7901800000 000 </t>
  </si>
  <si>
    <t>Обеспечение населения средствами массовой информации</t>
  </si>
  <si>
    <t xml:space="preserve">323 1202 7901810114 000 </t>
  </si>
  <si>
    <t xml:space="preserve">323 1202 7901810114 611 </t>
  </si>
  <si>
    <t xml:space="preserve">323 1202 7901844100 000 </t>
  </si>
  <si>
    <t xml:space="preserve">323 1202 7901844100 611 </t>
  </si>
  <si>
    <t xml:space="preserve">323 1202 7901899610 000 </t>
  </si>
  <si>
    <t xml:space="preserve">323 1202 7901899610 611 </t>
  </si>
  <si>
    <t xml:space="preserve">323 1202 7951900000 000 </t>
  </si>
  <si>
    <t xml:space="preserve">323 1202 7951902990 000 </t>
  </si>
  <si>
    <t xml:space="preserve">323 1202 7951902990 612 </t>
  </si>
  <si>
    <t>Собрание депутатов Озерского городского округа</t>
  </si>
  <si>
    <t xml:space="preserve">324 0000 0000000000 000 </t>
  </si>
  <si>
    <t xml:space="preserve">324 0100 0000000000 000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</si>
  <si>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</si>
  <si>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324 0103 0000000000 000 </t>
  </si>
  <si>
    <t xml:space="preserve">324 0103 7990000000 000 </t>
  </si>
  <si>
    <t xml:space="preserve">324 0103 7990002040 000 </t>
  </si>
  <si>
    <t xml:space="preserve">324 0103 7990002040 121 </t>
  </si>
  <si>
    <t xml:space="preserve">324 0103 7990002040 122 </t>
  </si>
  <si>
    <t xml:space="preserve">324 0103 7990002040 123 </t>
  </si>
  <si>
    <t xml:space="preserve">324 0103 7990002040 129 </t>
  </si>
  <si>
    <t xml:space="preserve">324 0103 7990002040 242 </t>
  </si>
  <si>
    <t xml:space="preserve">324 0103 7990002040 244 </t>
  </si>
  <si>
    <t>Финансирование деятельности депутатов представительного органа муниципального образования</t>
  </si>
  <si>
    <t xml:space="preserve">324 0103 7990002120 000 </t>
  </si>
  <si>
    <t xml:space="preserve">324 0103 7990002120 121 </t>
  </si>
  <si>
    <t xml:space="preserve">324 0103 7990002120 129 </t>
  </si>
  <si>
    <t>Контрольно-счетная палата Озерского городского округа Челябинской области</t>
  </si>
  <si>
    <t xml:space="preserve">325 0000 0000000000 000 </t>
  </si>
  <si>
    <t xml:space="preserve">325 0100 0000000000 000 </t>
  </si>
  <si>
    <t xml:space="preserve">325 0106 0000000000 000 </t>
  </si>
  <si>
    <t xml:space="preserve">325 0106 7990000000 000 </t>
  </si>
  <si>
    <t xml:space="preserve">325 0106 7990002040 000 </t>
  </si>
  <si>
    <t xml:space="preserve">325 0106 7990002040 121 </t>
  </si>
  <si>
    <t xml:space="preserve">325 0106 7990002040 122 </t>
  </si>
  <si>
    <t xml:space="preserve">325 0106 7990002040 129 </t>
  </si>
  <si>
    <t xml:space="preserve">325 0106 7990002040 242 </t>
  </si>
  <si>
    <t xml:space="preserve">325 0106 7990002040 244 </t>
  </si>
  <si>
    <t>Обеспечение функционирования деятельности руководителя контрольно-счетной палаты муниципального образования и его заместителя</t>
  </si>
  <si>
    <t xml:space="preserve">325 0106 7990002250 000 </t>
  </si>
  <si>
    <t xml:space="preserve">325 0106 7990002250 121 </t>
  </si>
  <si>
    <t xml:space="preserve">325 0106 7990002250 129 </t>
  </si>
  <si>
    <t>Управление капитального строительства и благоустройства администрации Озерского городского округа Челябинской области</t>
  </si>
  <si>
    <t xml:space="preserve">328 0000 0000000000 000 </t>
  </si>
  <si>
    <t xml:space="preserve">328 0400 0000000000 000 </t>
  </si>
  <si>
    <t>Транспорт</t>
  </si>
  <si>
    <t xml:space="preserve">328 0408 0000000000 000 </t>
  </si>
  <si>
    <t>Ведомственная целевая программа "Основные направления развития дорожной деятельности и внешнего благоустройства на территории Озерского городского округа"</t>
  </si>
  <si>
    <t xml:space="preserve">328 0408 7900300000 000 </t>
  </si>
  <si>
    <t>Создание условий для предоставления транспортных услуг населению и организация транспортного обслуживания населения в границах Озерского городского округа</t>
  </si>
  <si>
    <t xml:space="preserve">328 0408 7900360700 000 </t>
  </si>
  <si>
    <t xml:space="preserve">328 0408 7900360700 244 </t>
  </si>
  <si>
    <t>Дорожное хозяйство (дорожные фонды)</t>
  </si>
  <si>
    <t xml:space="preserve">328 0409 0000000000 000 </t>
  </si>
  <si>
    <t xml:space="preserve">328 0409 7900300000 000 </t>
  </si>
  <si>
    <t>Расходы на капитальный ремонт, ремонт и содержание автомобильных дорог общего пользования местного значения</t>
  </si>
  <si>
    <t xml:space="preserve">328 0409 7900306050 000 </t>
  </si>
  <si>
    <t xml:space="preserve">328 0409 7900306050 244 </t>
  </si>
  <si>
    <t>Обеспечение сохранности автомобильных дорог местного значения в границах Озерского городского округа, поддержание объектов улично-дорожной сети в нормативном состоянии</t>
  </si>
  <si>
    <t xml:space="preserve">328 0409 7900360200 000 </t>
  </si>
  <si>
    <t xml:space="preserve">328 0409 7900360200 244 </t>
  </si>
  <si>
    <t xml:space="preserve">328 0409 7900360200 247 </t>
  </si>
  <si>
    <t xml:space="preserve">328 0409 79003S6050 000 </t>
  </si>
  <si>
    <t xml:space="preserve">328 0409 79003S6050 244 </t>
  </si>
  <si>
    <t>Муниципальная программа "Благоустройство Озерского городского округа"</t>
  </si>
  <si>
    <t xml:space="preserve">328 0409 7951000000 000 </t>
  </si>
  <si>
    <t xml:space="preserve">328 0409 7951011010 000 </t>
  </si>
  <si>
    <t xml:space="preserve">328 0409 7951011010 244 </t>
  </si>
  <si>
    <t>Муниципальная программа "Повышение безопасности дорожного движения на территории Озерского городского округа"</t>
  </si>
  <si>
    <t xml:space="preserve">328 0409 7951100000 000 </t>
  </si>
  <si>
    <t xml:space="preserve">328 0409 7951119010 000 </t>
  </si>
  <si>
    <t xml:space="preserve">328 0409 7951119010 244 </t>
  </si>
  <si>
    <t xml:space="preserve">328 0409 7952200000 000 </t>
  </si>
  <si>
    <t>Капитальный ремонт автомобильной дороги «Шоссе Озерское», г.Озерск, Челябинская область</t>
  </si>
  <si>
    <t xml:space="preserve">328 0409 7952206050 000 </t>
  </si>
  <si>
    <t>Закупка товаров, работ, услуг в целях капитального ремонта государственного (муниципального) имущества</t>
  </si>
  <si>
    <t xml:space="preserve">328 0409 7952206050 243 </t>
  </si>
  <si>
    <t xml:space="preserve">328 0409 79522S6050 000 </t>
  </si>
  <si>
    <t xml:space="preserve">328 0409 79522S6050 243 </t>
  </si>
  <si>
    <t xml:space="preserve">328 0412 0000000000 000 </t>
  </si>
  <si>
    <t xml:space="preserve">328 0412 7952200000 000 </t>
  </si>
  <si>
    <t xml:space="preserve">328 0412 7952200600 000 </t>
  </si>
  <si>
    <t>Бюджетные инвестиции в объекты капитального строительства государственной (муниципальной) собственности</t>
  </si>
  <si>
    <t xml:space="preserve">328 0412 7952200600 414 </t>
  </si>
  <si>
    <t>ЖИЛИЩНО-КОММУНАЛЬНОЕ ХОЗЯЙСТВО</t>
  </si>
  <si>
    <t xml:space="preserve">328 0500 0000000000 000 </t>
  </si>
  <si>
    <t>Благоустройство</t>
  </si>
  <si>
    <t xml:space="preserve">328 0503 0000000000 000 </t>
  </si>
  <si>
    <t xml:space="preserve">328 0503 7900300000 000 </t>
  </si>
  <si>
    <t>Организация благоустройства территории Озерского городского округа</t>
  </si>
  <si>
    <t xml:space="preserve">328 0503 7900310115 000 </t>
  </si>
  <si>
    <t xml:space="preserve">328 0503 7900310115 244 </t>
  </si>
  <si>
    <t>Организация благоустройства территории Озерского городского округа - содержание объектов наружного освещения территории Озерского городского округа, электроэнергия, расходуемая на наружное освещение</t>
  </si>
  <si>
    <t xml:space="preserve">328 0503 7900360100 000 </t>
  </si>
  <si>
    <t xml:space="preserve">328 0503 7900360100 244 </t>
  </si>
  <si>
    <t xml:space="preserve">328 0503 7900360100 247 </t>
  </si>
  <si>
    <t>Организация благоустройства территории Озерского городского округа - озеленение территории Озерского городского округа</t>
  </si>
  <si>
    <t xml:space="preserve">328 0503 7900360300 000 </t>
  </si>
  <si>
    <t xml:space="preserve">328 0503 7900360300 244 </t>
  </si>
  <si>
    <t>Содержание мест захоронения в границах Озерского городского округа</t>
  </si>
  <si>
    <t xml:space="preserve">328 0503 7900360400 000 </t>
  </si>
  <si>
    <t xml:space="preserve">328 0503 7900360400 244 </t>
  </si>
  <si>
    <t>Организация благоустройства территории Озерского городского округа - размещение и содержание малых архитектурных форма, акарицидная обработка территорий, содержание земельных участков, расположенных на землях общего пользования</t>
  </si>
  <si>
    <t xml:space="preserve">328 0503 7900360500 000 </t>
  </si>
  <si>
    <t xml:space="preserve">328 0503 7900360500 244 </t>
  </si>
  <si>
    <t>Организация обустройства мест массового отдыха населения в границах Озерского городского округа - оформление площадей и улиц Озерского городского округа</t>
  </si>
  <si>
    <t xml:space="preserve">328 0503 7900360540 000 </t>
  </si>
  <si>
    <t xml:space="preserve">328 0503 7900360540 244 </t>
  </si>
  <si>
    <t>Организация благоустройства территории Озерского городского округа - содержание и обслуживание мемориала "Вечный огонь"</t>
  </si>
  <si>
    <t xml:space="preserve">328 0503 7900360600 000 </t>
  </si>
  <si>
    <t xml:space="preserve">328 0503 7900360600 244 </t>
  </si>
  <si>
    <t xml:space="preserve">328 0503 7900360600 247 </t>
  </si>
  <si>
    <t xml:space="preserve">328 0503 7951000000 000 </t>
  </si>
  <si>
    <t xml:space="preserve">328 0503 7951011010 000 </t>
  </si>
  <si>
    <t xml:space="preserve">328 0503 7951011010 244 </t>
  </si>
  <si>
    <t>Организация мероприятий при осуществлении деятельности по обращению с животными без владельцев</t>
  </si>
  <si>
    <t xml:space="preserve">328 0503 7951061080 000 </t>
  </si>
  <si>
    <t xml:space="preserve">328 0503 7951061080 244 </t>
  </si>
  <si>
    <t>Реализация приоритетного проекта "Формирование комфортной городской среды"</t>
  </si>
  <si>
    <t xml:space="preserve">328 0503 795F255550 000 </t>
  </si>
  <si>
    <t xml:space="preserve">328 0503 795F255550 244 </t>
  </si>
  <si>
    <t>Расходы на обустройство контейнерных площадок для раздельного накопления твердых коммунальных отходов за счет средств областного бюджета</t>
  </si>
  <si>
    <t xml:space="preserve">328 0503 795G243180 000 </t>
  </si>
  <si>
    <t xml:space="preserve">328 0503 795G243180 244 </t>
  </si>
  <si>
    <t>Государственная поддержка закупки контейнеров для раздельного накопления твердых коммунальных отходов</t>
  </si>
  <si>
    <t xml:space="preserve">328 0503 795G252690 000 </t>
  </si>
  <si>
    <t xml:space="preserve">328 0503 795G252690 244 </t>
  </si>
  <si>
    <t>Инициативный проект ”Монтаж линии освещения с присоединением к действующей линии освещения вдоль пешеходной дорожки по ул. Жданова до МБОУ СОШ № 33”</t>
  </si>
  <si>
    <t xml:space="preserve">328 0503 7994100000 000 </t>
  </si>
  <si>
    <t xml:space="preserve">328 0503 7994104100 000 </t>
  </si>
  <si>
    <t xml:space="preserve">328 0503 7994104100 244 </t>
  </si>
  <si>
    <t xml:space="preserve">328 0503 7994199600 000 </t>
  </si>
  <si>
    <t xml:space="preserve">328 0503 7994199600 244 </t>
  </si>
  <si>
    <t xml:space="preserve">328 0503 79941S9600 000 </t>
  </si>
  <si>
    <t xml:space="preserve">328 0503 79941S9600 244 </t>
  </si>
  <si>
    <t>Инициативный проект ”Благоустройство пешеходной зоны по бульвару Луначарского вдоль домов 3, 5, 7”</t>
  </si>
  <si>
    <t xml:space="preserve">328 0503 7994200000 000 </t>
  </si>
  <si>
    <t xml:space="preserve">328 0503 7994204200 000 </t>
  </si>
  <si>
    <t xml:space="preserve">328 0503 7994204200 244 </t>
  </si>
  <si>
    <t xml:space="preserve">328 0503 7994299600 000 </t>
  </si>
  <si>
    <t xml:space="preserve">328 0503 7994299600 244 </t>
  </si>
  <si>
    <t xml:space="preserve">328 0503 79942S9600 000 </t>
  </si>
  <si>
    <t xml:space="preserve">328 0503 79942S9600 244 </t>
  </si>
  <si>
    <t>Инициативный проект ”Восстановление наружного (уличного) освещения ул. Береговая пос. Метлино”</t>
  </si>
  <si>
    <t xml:space="preserve">328 0503 7994300000 000 </t>
  </si>
  <si>
    <t xml:space="preserve">328 0503 7994304300 000 </t>
  </si>
  <si>
    <t xml:space="preserve">328 0503 7994304300 244 </t>
  </si>
  <si>
    <t xml:space="preserve">328 0503 7994399600 000 </t>
  </si>
  <si>
    <t xml:space="preserve">328 0503 7994399600 244 </t>
  </si>
  <si>
    <t xml:space="preserve">328 0503 79943S9600 000 </t>
  </si>
  <si>
    <t xml:space="preserve">328 0503 79943S9600 244 </t>
  </si>
  <si>
    <t>Другие вопросы в области жилищно-коммунального хозяйства</t>
  </si>
  <si>
    <t xml:space="preserve">328 0505 0000000000 000 </t>
  </si>
  <si>
    <t xml:space="preserve">328 0505 7900002040 000 </t>
  </si>
  <si>
    <t xml:space="preserve">328 0505 7900002040 121 </t>
  </si>
  <si>
    <t xml:space="preserve">328 0505 7900002040 122 </t>
  </si>
  <si>
    <t xml:space="preserve">328 0505 7900002040 129 </t>
  </si>
  <si>
    <t xml:space="preserve">328 0505 7900002040 242 </t>
  </si>
  <si>
    <t xml:space="preserve">328 0505 7900002040 244 </t>
  </si>
  <si>
    <t xml:space="preserve">328 0505 7900002040 247 </t>
  </si>
  <si>
    <t xml:space="preserve">328 0505 7900002040 831 </t>
  </si>
  <si>
    <t xml:space="preserve">328 0505 7900002040 851 </t>
  </si>
  <si>
    <t xml:space="preserve">328 0505 7900002040 852 </t>
  </si>
  <si>
    <t xml:space="preserve">328 0505 7900002040 853 </t>
  </si>
  <si>
    <t xml:space="preserve">328 0505 7900010115 000 </t>
  </si>
  <si>
    <t xml:space="preserve">328 0505 7900010115 244 </t>
  </si>
  <si>
    <t>Ведомственная целевая программа "Обеспечение деятельности Муниципального казенного учреждения "Управление капитального строительства Озерского городского округа"</t>
  </si>
  <si>
    <t xml:space="preserve">328 0505 7901000000 000 </t>
  </si>
  <si>
    <t xml:space="preserve">328 0505 7901002900 000 </t>
  </si>
  <si>
    <t xml:space="preserve">328 0505 7901002900 111 </t>
  </si>
  <si>
    <t xml:space="preserve">328 0505 7901002900 112 </t>
  </si>
  <si>
    <t xml:space="preserve">328 0505 7901002900 119 </t>
  </si>
  <si>
    <t xml:space="preserve">328 0505 7901002900 244 </t>
  </si>
  <si>
    <t xml:space="preserve">328 0505 7901002900 247 </t>
  </si>
  <si>
    <t xml:space="preserve">328 0505 7901002900 851 </t>
  </si>
  <si>
    <t xml:space="preserve">328 0505 7901002900 852 </t>
  </si>
  <si>
    <t xml:space="preserve">328 0505 7901002900 853 </t>
  </si>
  <si>
    <t xml:space="preserve">328 0505 7901002990 000 </t>
  </si>
  <si>
    <t xml:space="preserve">328 0505 7901002990 111 </t>
  </si>
  <si>
    <t xml:space="preserve">328 0505 7901002990 112 </t>
  </si>
  <si>
    <t xml:space="preserve">328 0505 7901002990 119 </t>
  </si>
  <si>
    <t xml:space="preserve">328 0505 7901002990 242 </t>
  </si>
  <si>
    <t xml:space="preserve">328 0505 7901002990 244 </t>
  </si>
  <si>
    <t xml:space="preserve">328 0505 7901002990 247 </t>
  </si>
  <si>
    <t xml:space="preserve">328 0505 7901002990 851 </t>
  </si>
  <si>
    <t xml:space="preserve">328 0505 7901002990 853 </t>
  </si>
  <si>
    <t xml:space="preserve">328 0505 7901010115 000 </t>
  </si>
  <si>
    <t xml:space="preserve">328 0505 7901010115 111 </t>
  </si>
  <si>
    <t xml:space="preserve">328 0505 7901010115 119 </t>
  </si>
  <si>
    <t>Муниципальная программа "Доступное комфортное жилье - гражданам России в Озерском городском округе"</t>
  </si>
  <si>
    <t xml:space="preserve">328 0505 7950600000 000 </t>
  </si>
  <si>
    <t>Переселение граждан из жилищного фонда, признанного непригодным для проживания</t>
  </si>
  <si>
    <t xml:space="preserve">328 0505 7950611000 000 </t>
  </si>
  <si>
    <t xml:space="preserve">328 0505 7950611000 244 </t>
  </si>
  <si>
    <t xml:space="preserve">328 0505 7951300000 000 </t>
  </si>
  <si>
    <t xml:space="preserve">328 0505 7951302000 000 </t>
  </si>
  <si>
    <t xml:space="preserve">328 0505 7951302000 244 </t>
  </si>
  <si>
    <t xml:space="preserve">328 0505 7952200000 000 </t>
  </si>
  <si>
    <t xml:space="preserve">328 0505 7952200100 000 </t>
  </si>
  <si>
    <t xml:space="preserve">328 0505 7952200100 414 </t>
  </si>
  <si>
    <t xml:space="preserve">328 0505 7952200800 000 </t>
  </si>
  <si>
    <t xml:space="preserve">328 0505 7952200800 414 </t>
  </si>
  <si>
    <t xml:space="preserve">328 0505 7952201000 000 </t>
  </si>
  <si>
    <t xml:space="preserve">328 0505 7952201000 243 </t>
  </si>
  <si>
    <t xml:space="preserve">328 0505 7952201100 000 </t>
  </si>
  <si>
    <t xml:space="preserve">328 0505 7952201100 414 </t>
  </si>
  <si>
    <t xml:space="preserve">328 0505 7952201200 000 </t>
  </si>
  <si>
    <t xml:space="preserve">328 0505 7952201200 243 </t>
  </si>
  <si>
    <t xml:space="preserve">328 0505 7952201400 000 </t>
  </si>
  <si>
    <t xml:space="preserve">328 0505 7952201400 243 </t>
  </si>
  <si>
    <t xml:space="preserve">328 0505 7952201500 000 </t>
  </si>
  <si>
    <t xml:space="preserve">328 0505 7952201500 243 </t>
  </si>
  <si>
    <t xml:space="preserve">328 0505 7952201600 000 </t>
  </si>
  <si>
    <t xml:space="preserve">328 0505 7952201600 243 </t>
  </si>
  <si>
    <t xml:space="preserve">328 0505 7952201700 000 </t>
  </si>
  <si>
    <t xml:space="preserve">328 0505 7952201700 243 </t>
  </si>
  <si>
    <t>Строительство, модернизация, реконструкция и капитальный ремонт объектов систем водоснабжения, водоотведения и очистки сточных вод, а также очистных сооружений канализации</t>
  </si>
  <si>
    <t xml:space="preserve">328 0505 7952216010 000 </t>
  </si>
  <si>
    <t xml:space="preserve">328 0505 7952216010 243 </t>
  </si>
  <si>
    <t xml:space="preserve">328 0505 79522S6010 000 </t>
  </si>
  <si>
    <t xml:space="preserve">328 0505 79522S6010 243 </t>
  </si>
  <si>
    <t>Строительство и реконструкция (модернизация) объектов питьевого водоснабжения</t>
  </si>
  <si>
    <t xml:space="preserve">328 0505 795F552430 000 </t>
  </si>
  <si>
    <t xml:space="preserve">328 0505 795F552430 414 </t>
  </si>
  <si>
    <t xml:space="preserve">328 0600 0000000000 000 </t>
  </si>
  <si>
    <t xml:space="preserve">328 0605 0000000000 000 </t>
  </si>
  <si>
    <t xml:space="preserve">328 0605 7951400000 000 </t>
  </si>
  <si>
    <t xml:space="preserve">328 0605 7951466000 000 </t>
  </si>
  <si>
    <t xml:space="preserve">328 0605 7951466000 244 </t>
  </si>
  <si>
    <t>Муниципальная программа "Оздоровление экологической обстановки на территории Озерского городского округа" на 2020 год и на плановый период 2021 и 2022 годов</t>
  </si>
  <si>
    <t xml:space="preserve">328 0605 795G100000 000 </t>
  </si>
  <si>
    <t>Рекультивация земельных участков, нарушенных размещением твердых коммунальных отходов и ликвидация объектов накопления экологического вреда</t>
  </si>
  <si>
    <t xml:space="preserve">328 0605 795G143030 000 </t>
  </si>
  <si>
    <t xml:space="preserve">328 0605 795G143030 244 </t>
  </si>
  <si>
    <t xml:space="preserve">328 0605 795G1S3030 000 </t>
  </si>
  <si>
    <t xml:space="preserve">328 0605 795G1S3030 244 </t>
  </si>
  <si>
    <t xml:space="preserve">328 1100 0000000000 000 </t>
  </si>
  <si>
    <t xml:space="preserve">328 1105 0000000000 000 </t>
  </si>
  <si>
    <t xml:space="preserve">328 1105 7952200000 000 </t>
  </si>
  <si>
    <t xml:space="preserve">328 1105 7952200500 000 </t>
  </si>
  <si>
    <t xml:space="preserve">328 1105 7952200500 414 </t>
  </si>
  <si>
    <t>Управление имущественных отношений администрации Озерского городского округа Челябинской области</t>
  </si>
  <si>
    <t xml:space="preserve">331 0000 0000000000 000 </t>
  </si>
  <si>
    <t xml:space="preserve">331 0100 0000000000 000 </t>
  </si>
  <si>
    <t xml:space="preserve">331 0113 0000000000 000 </t>
  </si>
  <si>
    <t xml:space="preserve">331 0113 7900002040 000 </t>
  </si>
  <si>
    <t xml:space="preserve">331 0113 7900002040 121 </t>
  </si>
  <si>
    <t xml:space="preserve">331 0113 7900002040 122 </t>
  </si>
  <si>
    <t xml:space="preserve">331 0113 7900002040 129 </t>
  </si>
  <si>
    <t xml:space="preserve">331 0113 7900002040 242 </t>
  </si>
  <si>
    <t xml:space="preserve">331 0113 7900002040 244 </t>
  </si>
  <si>
    <t xml:space="preserve">331 0113 7900002040 247 </t>
  </si>
  <si>
    <t xml:space="preserve">331 0113 7900002040 831 </t>
  </si>
  <si>
    <t xml:space="preserve">331 0113 7900002040 851 </t>
  </si>
  <si>
    <t xml:space="preserve">331 0113 7900002040 852 </t>
  </si>
  <si>
    <t>Ведомственная целевая программа "Обеспечение реализации государственной политики в области приватизации и управления государственной и муниципальной собственностью"</t>
  </si>
  <si>
    <t xml:space="preserve">331 0113 7901409000 000 </t>
  </si>
  <si>
    <t xml:space="preserve">331 0113 7901409000 244 </t>
  </si>
  <si>
    <t xml:space="preserve">331 0113 7901409000 247 </t>
  </si>
  <si>
    <t xml:space="preserve">331 0113 7901409000 852 </t>
  </si>
  <si>
    <t xml:space="preserve">331 0113 7951300000 000 </t>
  </si>
  <si>
    <t xml:space="preserve">331 0113 7951302000 000 </t>
  </si>
  <si>
    <t xml:space="preserve">331 0113 7951302000 244 </t>
  </si>
  <si>
    <t xml:space="preserve">331 0113 7990000000 000 </t>
  </si>
  <si>
    <t xml:space="preserve">331 0113 7990054690 000 </t>
  </si>
  <si>
    <t xml:space="preserve">331 0113 7990054690 244 </t>
  </si>
  <si>
    <t xml:space="preserve">331 0400 0000000000 000 </t>
  </si>
  <si>
    <t xml:space="preserve">331 0401 0000000000 000 </t>
  </si>
  <si>
    <t>Ведомственная целевая программа "Обеспечение деятельности муниципального бюджетного учреждения Озерского городского округа "Озерский инновационный центр - бизнес-инкубатор"</t>
  </si>
  <si>
    <t xml:space="preserve">331 0401 7901200000 000 </t>
  </si>
  <si>
    <t>Обеспечение деятельности муниципального бюджетного учреждения</t>
  </si>
  <si>
    <t xml:space="preserve">331 0401 7901209810 000 </t>
  </si>
  <si>
    <t xml:space="preserve">331 0401 7901209810 611 </t>
  </si>
  <si>
    <t xml:space="preserve">331 0401 7901210117 000 </t>
  </si>
  <si>
    <t xml:space="preserve">331 0401 7901210117 611 </t>
  </si>
  <si>
    <t>Лесное хозяйство</t>
  </si>
  <si>
    <t xml:space="preserve">331 0407 0000000000 000 </t>
  </si>
  <si>
    <t>Ведомственная целевая программа "Обеспечение деятельности Муниципального казенного учреждения "Озерское лесничество"</t>
  </si>
  <si>
    <t xml:space="preserve">331 0407 7901100000 000 </t>
  </si>
  <si>
    <t xml:space="preserve">331 0407 7901101990 000 </t>
  </si>
  <si>
    <t xml:space="preserve">331 0407 7901101990 111 </t>
  </si>
  <si>
    <t xml:space="preserve">331 0407 7901101990 119 </t>
  </si>
  <si>
    <t xml:space="preserve">331 0407 7901101990 242 </t>
  </si>
  <si>
    <t xml:space="preserve">331 0407 7901101990 244 </t>
  </si>
  <si>
    <t xml:space="preserve">331 0407 7901101990 247 </t>
  </si>
  <si>
    <t xml:space="preserve">331 0407 7901101990 851 </t>
  </si>
  <si>
    <t xml:space="preserve">331 0407 7901101990 852 </t>
  </si>
  <si>
    <t xml:space="preserve">331 0407 7901110116 000 </t>
  </si>
  <si>
    <t xml:space="preserve">331 0407 7901110116 111 </t>
  </si>
  <si>
    <t xml:space="preserve">331 0407 7901110116 119 </t>
  </si>
  <si>
    <t xml:space="preserve">331 0412 0000000000 000 </t>
  </si>
  <si>
    <t>Ведомственная целевая программа "Обеспечение деятельности Муниципального бюджетного учреждения Озерского городского округа "Многофункциональный центр предоставления государственных и муниципальных услуг"</t>
  </si>
  <si>
    <t xml:space="preserve">331 0412 7901300000 000 </t>
  </si>
  <si>
    <t>Субсидии на иные цели</t>
  </si>
  <si>
    <t xml:space="preserve">331 0412 7901309820 000 </t>
  </si>
  <si>
    <t xml:space="preserve">331 0412 7901309820 612 </t>
  </si>
  <si>
    <t xml:space="preserve">331 0412 7950400000 000 </t>
  </si>
  <si>
    <t xml:space="preserve">331 0412 7950440030 000 </t>
  </si>
  <si>
    <t xml:space="preserve">331 0412 7950440030 244 </t>
  </si>
  <si>
    <t>Оказание поддержки садоводческим некоммерческим товариществам</t>
  </si>
  <si>
    <t xml:space="preserve">331 0412 7950461060 000 </t>
  </si>
  <si>
    <t xml:space="preserve">331 0412 7950461060 631 </t>
  </si>
  <si>
    <t xml:space="preserve">331 0412 79504S1060 000 </t>
  </si>
  <si>
    <t xml:space="preserve">331 0412 79504S1060 631 </t>
  </si>
  <si>
    <t xml:space="preserve">331 1000 0000000000 000 </t>
  </si>
  <si>
    <t xml:space="preserve">331 1004 0000000000 000 </t>
  </si>
  <si>
    <t>Ведомственная целевая программа "Приобретение жилых помещений в целях формирования специализированного жилищного фонда для обеспечения жилыми помещениями детей-сирот и детей, оставшихся без попечения родителей, лиц из их числа в Озерском городском округе Челябинской области"</t>
  </si>
  <si>
    <t xml:space="preserve">331 1004 7901600000 000 </t>
  </si>
  <si>
    <t>Расходы на обеспечение предоставления жилых помещений детям-сиротам и детям, оставшимся без попечения родителей, лицам из их числа по договорам специализированных жилых помещений за счет средств областного бюджета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</si>
  <si>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 xml:space="preserve">331 1004 7901628130 000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</si>
  <si>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</si>
  <si>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331 1004 7901628130 412 </t>
  </si>
  <si>
    <t>Управление жилищно-коммунального хозяйства администрации Озерского городского округа</t>
  </si>
  <si>
    <t xml:space="preserve">340 0000 0000000000 000 </t>
  </si>
  <si>
    <t xml:space="preserve">340 0500 0000000000 000 </t>
  </si>
  <si>
    <t>Жилищное хозяйство</t>
  </si>
  <si>
    <t xml:space="preserve">340 0501 0000000000 000 </t>
  </si>
  <si>
    <t>Ведомственная целевая программа "Обеспечение реализации мероприятий в области жилищного хозяйства"</t>
  </si>
  <si>
    <t xml:space="preserve">340 0501 7901503530 000 </t>
  </si>
  <si>
    <t>Уплата взносов на капитальный ремонт общего имущества в многоквартирных домах, жилые и нежилые помещения в которых находятся в собственности муниципального образования</t>
  </si>
  <si>
    <t xml:space="preserve">340 0501 7901503531 000 </t>
  </si>
  <si>
    <t xml:space="preserve">340 0501 7901503531 244 </t>
  </si>
  <si>
    <t>Иные мероприятия в области жилищного хозяйства</t>
  </si>
  <si>
    <t xml:space="preserve">340 0501 7901503532 000 </t>
  </si>
  <si>
    <t xml:space="preserve">340 0501 7901503532 244 </t>
  </si>
  <si>
    <t>Оплата за содержание муниципальных жилых помещений в многоквартирных домах</t>
  </si>
  <si>
    <t xml:space="preserve">340 0501 7901503537 000 </t>
  </si>
  <si>
    <t xml:space="preserve">340 0501 7901503537 244 </t>
  </si>
  <si>
    <t xml:space="preserve">340 0501 7952100000 000 </t>
  </si>
  <si>
    <t xml:space="preserve">340 0501 7952172020 000 </t>
  </si>
  <si>
    <t xml:space="preserve">340 0501 7952172020 612 </t>
  </si>
  <si>
    <t>Коммунальное хозяйство</t>
  </si>
  <si>
    <t xml:space="preserve">340 0502 0000000000 000 </t>
  </si>
  <si>
    <t>Ведомственная целевая программа "Программа комплексного развития систем коммунальной инфраструктуры Озерского городского округа на 2018 - 2037 годы"</t>
  </si>
  <si>
    <t xml:space="preserve">340 0502 7901703630 000 </t>
  </si>
  <si>
    <t xml:space="preserve">340 0502 7901703630 244 </t>
  </si>
  <si>
    <t xml:space="preserve">340 0503 0000000000 000 </t>
  </si>
  <si>
    <t>Муниципальная программа "Формирование современной городской среды в Озерском городском округе"</t>
  </si>
  <si>
    <t xml:space="preserve">340 0503 7950800000 000 </t>
  </si>
  <si>
    <t>Финнасовое обеспечение муниципальной программы</t>
  </si>
  <si>
    <t xml:space="preserve">340 0503 7950813300 000 </t>
  </si>
  <si>
    <t xml:space="preserve">340 0503 7950813300 811 </t>
  </si>
  <si>
    <t xml:space="preserve">340 0503 7951100000 000 </t>
  </si>
  <si>
    <t xml:space="preserve">340 0503 7951119000 000 </t>
  </si>
  <si>
    <t xml:space="preserve">340 0503 7951119000 612 </t>
  </si>
  <si>
    <t xml:space="preserve">340 0503 795F255550 000 </t>
  </si>
  <si>
    <t xml:space="preserve">340 0503 795F255550 811 </t>
  </si>
  <si>
    <t>Инициативный проект "Организация на дворовой территории многоквартирного жилого дома по адресу г. Озерск, ул. Дзержинского, д.59 спортивно-игрового комплекса «Надежда»"</t>
  </si>
  <si>
    <t xml:space="preserve">340 0503 7991100000 000 </t>
  </si>
  <si>
    <t xml:space="preserve">340 0503 7991101100 000 </t>
  </si>
  <si>
    <t xml:space="preserve">340 0503 7991101100 244 </t>
  </si>
  <si>
    <t xml:space="preserve">340 0503 7991199600 000 </t>
  </si>
  <si>
    <t xml:space="preserve">340 0503 7991199600 244 </t>
  </si>
  <si>
    <t xml:space="preserve">340 0503 79911S9600 000 </t>
  </si>
  <si>
    <t xml:space="preserve">340 0503 79911S9600 244 </t>
  </si>
  <si>
    <t>Инициативный проект "Ремонт асфальтобетонного покрытия внутридворового проезда и автомобильной стоянки на территории многоквартирного жилого дома №10 по ул. Мира пос. Метлино"</t>
  </si>
  <si>
    <t xml:space="preserve">340 0503 7991300000 000 </t>
  </si>
  <si>
    <t xml:space="preserve">340 0503 7991301300 000 </t>
  </si>
  <si>
    <t xml:space="preserve">340 0503 7991301300 244 </t>
  </si>
  <si>
    <t xml:space="preserve">340 0503 7991399600 000 </t>
  </si>
  <si>
    <t xml:space="preserve">340 0503 7991399600 244 </t>
  </si>
  <si>
    <t xml:space="preserve">340 0503 79913S9600 000 </t>
  </si>
  <si>
    <t xml:space="preserve">340 0503 79913S9600 244 </t>
  </si>
  <si>
    <t xml:space="preserve">340 0505 0000000000 000 </t>
  </si>
  <si>
    <t xml:space="preserve">340 0505 7900002040 000 </t>
  </si>
  <si>
    <t xml:space="preserve">340 0505 7900002040 121 </t>
  </si>
  <si>
    <t xml:space="preserve">340 0505 7900002040 129 </t>
  </si>
  <si>
    <t xml:space="preserve">340 0505 7900002040 242 </t>
  </si>
  <si>
    <t xml:space="preserve">340 0505 7900002040 244 </t>
  </si>
  <si>
    <t xml:space="preserve">340 0505 7900002040 852 </t>
  </si>
  <si>
    <t>Ведомственная целевая программа "Обеспечение деятельности Муниципального учреждения "Социальная сфера" Озерского городского округа"</t>
  </si>
  <si>
    <t xml:space="preserve">340 0505 7900900000 000 </t>
  </si>
  <si>
    <t xml:space="preserve">340 0505 7900909810 000 </t>
  </si>
  <si>
    <t xml:space="preserve">340 0505 7900909810 611 </t>
  </si>
  <si>
    <t xml:space="preserve">340 0505 7900910118 000 </t>
  </si>
  <si>
    <t xml:space="preserve">340 0505 7900910118 611 </t>
  </si>
  <si>
    <t xml:space="preserve">340 0505 7950700000 000 </t>
  </si>
  <si>
    <t xml:space="preserve">340 0505 7950772010 000 </t>
  </si>
  <si>
    <t xml:space="preserve">340 0505 7950772010 612 </t>
  </si>
  <si>
    <t xml:space="preserve">340 0505 7950900000 000 </t>
  </si>
  <si>
    <t xml:space="preserve">340 0505 7950902020 000 </t>
  </si>
  <si>
    <t xml:space="preserve">340 0505 7950902020 612 </t>
  </si>
  <si>
    <t xml:space="preserve">340 0505 7951300000 000 </t>
  </si>
  <si>
    <t xml:space="preserve">340 0505 7951302000 000 </t>
  </si>
  <si>
    <t xml:space="preserve">340 0505 7951302000 612 </t>
  </si>
  <si>
    <t xml:space="preserve">340 0505 7951310118 000 </t>
  </si>
  <si>
    <t xml:space="preserve">340 0505 7951310118 612 </t>
  </si>
  <si>
    <t xml:space="preserve">340 0505 7951900000 000 </t>
  </si>
  <si>
    <t xml:space="preserve">340 0505 7951902990 000 </t>
  </si>
  <si>
    <t xml:space="preserve">340 0505 7951902990 244 </t>
  </si>
  <si>
    <t xml:space="preserve">340 0505 7990000000 000 </t>
  </si>
  <si>
    <t>Расходы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</si>
  <si>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 xml:space="preserve">340 0505 7990099120 000 </t>
  </si>
  <si>
    <t xml:space="preserve">340 0505 7990099120 121 </t>
  </si>
  <si>
    <t xml:space="preserve">340 0505 7990099120 129 </t>
  </si>
  <si>
    <t xml:space="preserve">340 0505 7990099120 244 </t>
  </si>
  <si>
    <t xml:space="preserve">340 1000 0000000000 000 </t>
  </si>
  <si>
    <t xml:space="preserve">340 1003 0000000000 000 </t>
  </si>
  <si>
    <t xml:space="preserve">340 1003 7950600000 000 </t>
  </si>
  <si>
    <t>Предоставление молодым семьям - участникам подпрограммы дополнительных социальных выплат при рождении (усыновлении) одного ребенка</t>
  </si>
  <si>
    <t xml:space="preserve">340 1003 7950614080 000 </t>
  </si>
  <si>
    <t>Субсидии гражданам на приобретение жилья</t>
  </si>
  <si>
    <t xml:space="preserve">340 1003 7950614080 322 </t>
  </si>
  <si>
    <t xml:space="preserve">340 1004 0000000000 000 </t>
  </si>
  <si>
    <t xml:space="preserve">340 1004 7950600000 000 </t>
  </si>
  <si>
    <t>Предоставление молодым семьям - участникам подпрограммы социальных выплат на приобретение (строительство) жилья</t>
  </si>
  <si>
    <t xml:space="preserve">340 1004 79506L4970 000 </t>
  </si>
  <si>
    <t xml:space="preserve">340 1004 79506L4970 322 </t>
  </si>
  <si>
    <t>Результат исполнения бюджета (дефицит / профицит)</t>
  </si>
  <si>
    <t>450</t>
  </si>
  <si>
    <t xml:space="preserve">x                    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</si>
  <si>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</si>
  <si>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</si>
  <si>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</si>
  <si>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</si>
  <si>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</si>
  <si>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</si>
  <si>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</si>
  <si>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источники внешнего финансирования бюджета</t>
  </si>
  <si>
    <t>620</t>
  </si>
  <si>
    <t>700</t>
  </si>
  <si>
    <t>710</t>
  </si>
  <si>
    <t>720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</si>
  <si>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</si>
  <si>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</si>
  <si>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</si>
  <si>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</si>
  <si>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</si>
  <si>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</si>
  <si>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</si>
  <si>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</si>
  <si>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</si>
  <si>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</si>
  <si>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</si>
  <si>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C:\117M01.txt</t>
  </si>
  <si>
    <t>Доходы/EXPORT_SRC_CODE</t>
  </si>
  <si>
    <t>0</t>
  </si>
  <si>
    <t>Доходы/PERIOD</t>
  </si>
  <si>
    <t xml:space="preserve">                    3. Источники финансирования дефицитов бюджетов</t>
  </si>
  <si>
    <t>кредиты кредитных организаций в валюте Российской Федерации</t>
  </si>
  <si>
    <t>000 01020000000000000</t>
  </si>
  <si>
    <t>получение кредитов от кредитных организаций в валюте Российской Федерации</t>
  </si>
  <si>
    <t>000 01020000000000700</t>
  </si>
  <si>
    <t>получение кредитов от кредитных организаций бюджетами городских округов в валюте Российской Федерации</t>
  </si>
  <si>
    <t>000 01020000040000710</t>
  </si>
  <si>
    <t>погашение кредитов, предоставленных кредитными организациями в валюте Российской Федерации</t>
  </si>
  <si>
    <t>000 01020000000000800</t>
  </si>
  <si>
    <t>погашение бюджетами городских округов кредитов от кредитных организаций в валюте Российской Федерации</t>
  </si>
  <si>
    <t>000 01020000040000810</t>
  </si>
  <si>
    <t>иные источники внутреннего финансирования дефицитов бюджетов</t>
  </si>
  <si>
    <t>000 01060000000000000</t>
  </si>
  <si>
    <t>0,00</t>
  </si>
  <si>
    <t>прочие бюджетные кредиты (ссуды), предоставленные внутри страны</t>
  </si>
  <si>
    <t>000 01060800000000000</t>
  </si>
  <si>
    <t>возврат прочих бюджетных кредитов (ссуд), предоставленных внутри страны</t>
  </si>
  <si>
    <t>000 01060800000000600</t>
  </si>
  <si>
    <t>возврат прочих бюджетных кредитов (ссуд), предоставленных  бюджетами городских округов внутри страны</t>
  </si>
  <si>
    <t>000 01060800040000640</t>
  </si>
  <si>
    <t>операции по управлению остатками средств на единых счетах бюджетов</t>
  </si>
  <si>
    <t>000 01061000000000000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</si>
  <si>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РФ</t>
  </si>
  <si>
    <t>000 01061002000000500</t>
  </si>
  <si>
    <t>000 01061002040000550</t>
  </si>
  <si>
    <t xml:space="preserve">Изменение остатков средств </t>
  </si>
  <si>
    <t>000 01050000000000000</t>
  </si>
  <si>
    <t xml:space="preserve">увеличение остатков средств,всего </t>
  </si>
  <si>
    <t>000 01050000000000500</t>
  </si>
  <si>
    <t>х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</si>
  <si>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</si>
  <si>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</si>
  <si>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</si>
  <si>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</si>
  <si>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городских округов</t>
  </si>
  <si>
    <t>000 01050201040000510</t>
  </si>
  <si>
    <t>уменьшение остатков средств,всего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</si>
  <si>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</si>
  <si>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</si>
  <si>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</si>
  <si>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</si>
  <si>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</si>
  <si>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городских округов</t>
  </si>
  <si>
    <t>000 01050201040000610</t>
  </si>
  <si>
    <t>Руководитель</t>
  </si>
  <si>
    <t>Е.Б. Соловьева</t>
  </si>
  <si>
    <t>(подпись)</t>
  </si>
  <si>
    <t>(расшифровка подписи)</t>
  </si>
  <si>
    <t>Руководитель финансово-</t>
  </si>
  <si>
    <t>Н.В. Кабатова</t>
  </si>
  <si>
    <t>экономической службы</t>
  </si>
  <si>
    <t>Главный бухгалтер</t>
  </si>
  <si>
    <t>Е.П. Мехова</t>
  </si>
  <si>
    <t>"10" декабря  2021  г.</t>
  </si>
  <si>
    <t>000 20210000000000150</t>
  </si>
  <si>
    <t>000 20215001000000150</t>
  </si>
  <si>
    <t>000 20215001040000150</t>
  </si>
  <si>
    <t>000 20215002000000150</t>
  </si>
  <si>
    <t>00 20215002040000150</t>
  </si>
  <si>
    <t>000 20215009000000150</t>
  </si>
  <si>
    <t>000 20215009040000150</t>
  </si>
  <si>
    <t>000 20215010000000150</t>
  </si>
  <si>
    <t>000 20215010040000150</t>
  </si>
  <si>
    <t>000 20219999000000150</t>
  </si>
  <si>
    <t>000 20219999040000150</t>
  </si>
  <si>
    <t>000 20220041000000150</t>
  </si>
  <si>
    <t>000 20220041040000150</t>
  </si>
  <si>
    <t>000 20225243000000150</t>
  </si>
  <si>
    <t>000 20225243040000150</t>
  </si>
  <si>
    <t>000 20225269040000150</t>
  </si>
  <si>
    <t>000 20225304000000150</t>
  </si>
  <si>
    <t>000 20225304040000150</t>
  </si>
  <si>
    <t>000 20225497000000150</t>
  </si>
  <si>
    <t>000 20225497040000150</t>
  </si>
  <si>
    <t>000 20225517000000150</t>
  </si>
  <si>
    <t>000 20225517040000150</t>
  </si>
  <si>
    <t>000 20225555000000150</t>
  </si>
  <si>
    <t>000 20225555040000150</t>
  </si>
  <si>
    <t>000 20230013000000150</t>
  </si>
  <si>
    <t>000 20230013040000150</t>
  </si>
  <si>
    <t>000 20230022000000150</t>
  </si>
  <si>
    <t>000 20230022040000150</t>
  </si>
  <si>
    <t>000 20230027000000150</t>
  </si>
  <si>
    <t>000 20230027040000150</t>
  </si>
  <si>
    <t>000 20230029000000150</t>
  </si>
  <si>
    <t>000 20230029040000150</t>
  </si>
  <si>
    <t>000 20235082000000150</t>
  </si>
  <si>
    <t>000 20235082040000150</t>
  </si>
  <si>
    <t>000 20235120000000150</t>
  </si>
  <si>
    <t>000 20235120040000150</t>
  </si>
  <si>
    <t>000 20235137000000150</t>
  </si>
  <si>
    <t>000 20235137040000150</t>
  </si>
  <si>
    <t>000 20235220000000150</t>
  </si>
  <si>
    <t>000 20235220040000150</t>
  </si>
  <si>
    <t>000 20235250000000150</t>
  </si>
  <si>
    <t>000 20235250040000150</t>
  </si>
  <si>
    <t>000 20235280000000150</t>
  </si>
  <si>
    <t>000 20235280040000150</t>
  </si>
  <si>
    <t>000 20235380000000150</t>
  </si>
  <si>
    <t>000 20235380040000150</t>
  </si>
  <si>
    <t>000 20235469000000150</t>
  </si>
  <si>
    <t>000 20235469040000150</t>
  </si>
  <si>
    <t>000 20235930000000150</t>
  </si>
  <si>
    <t>000 20235930040000150</t>
  </si>
  <si>
    <t>000 20239001000000150</t>
  </si>
  <si>
    <t>000 20239001040000150</t>
  </si>
  <si>
    <t>000 20239999000000150</t>
  </si>
  <si>
    <t>000 20239999040000150</t>
  </si>
  <si>
    <t>000 20245303000000150</t>
  </si>
  <si>
    <t>000 20245303040000150</t>
  </si>
  <si>
    <t>000 20700000000000000</t>
  </si>
  <si>
    <t>000 20704000040000150</t>
  </si>
  <si>
    <t>000 20704050040000150</t>
  </si>
  <si>
    <t>312 21804010040000150</t>
  </si>
  <si>
    <t>331 21804010040000150</t>
  </si>
  <si>
    <t>000 10100000000000000</t>
  </si>
  <si>
    <t>000 10102000010000110</t>
  </si>
  <si>
    <t>000 10300000000000000</t>
  </si>
  <si>
    <t>000 10302000010000110</t>
  </si>
  <si>
    <t>000 10302230010000110</t>
  </si>
  <si>
    <t>000 10302240010000110</t>
  </si>
  <si>
    <t>000 10302250010000110</t>
  </si>
  <si>
    <t>000 10302260010000110</t>
  </si>
  <si>
    <t>000 10500000000000000</t>
  </si>
  <si>
    <t>000 10501000000000110</t>
  </si>
  <si>
    <t>000 10501010010000110</t>
  </si>
  <si>
    <t>000 10501020010000110</t>
  </si>
  <si>
    <t>000 10502000020000110</t>
  </si>
  <si>
    <t>000 10503000010000110</t>
  </si>
  <si>
    <t>000 10504000020000110</t>
  </si>
  <si>
    <t>000 10600000000000000</t>
  </si>
  <si>
    <t>000 10601000000000110</t>
  </si>
  <si>
    <t>000 10606000000000110</t>
  </si>
  <si>
    <t>000 10606030000000110</t>
  </si>
  <si>
    <t>000 10606040000000110</t>
  </si>
  <si>
    <t>000 10803000010000110</t>
  </si>
  <si>
    <t>000 10806000010000110</t>
  </si>
  <si>
    <t>000 10807170010000110</t>
  </si>
  <si>
    <t>000 10900000000000000</t>
  </si>
  <si>
    <t>000 10904000000000110</t>
  </si>
  <si>
    <t>000 10904050000000110</t>
  </si>
  <si>
    <t>000 10907000000000110</t>
  </si>
  <si>
    <t>000 10907030000000110</t>
  </si>
  <si>
    <t>000 11105010000000120</t>
  </si>
  <si>
    <t>000 11105020000000120</t>
  </si>
  <si>
    <t>000 11105030000000120</t>
  </si>
  <si>
    <t>000 11107000000000120</t>
  </si>
  <si>
    <t>000 11107010000000120</t>
  </si>
  <si>
    <t>000 11200000000000000</t>
  </si>
  <si>
    <t>000 11201000010000120</t>
  </si>
  <si>
    <t>000 11201040010000120</t>
  </si>
  <si>
    <t>000 11413000000000000</t>
  </si>
  <si>
    <t>000 11601080010000140</t>
  </si>
  <si>
    <t>000 11601100010000140</t>
  </si>
  <si>
    <t>000 11601130010000140</t>
  </si>
  <si>
    <t>000 11601140010000140</t>
  </si>
  <si>
    <t>000 11601170010000140</t>
  </si>
  <si>
    <t>75743000</t>
  </si>
  <si>
    <t>Периодичность: месячная,квартальная,годовая</t>
  </si>
  <si>
    <t>на 01 декабря 2021 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</si>
</sst>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  <numFmt numFmtId="174" formatCode="000000"/>
  </numFmts>
  <fonts count="42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hair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53">
      <alignment/>
      <protection/>
    </xf>
    <xf numFmtId="0" fontId="2" fillId="0" borderId="10" xfId="52" applyFont="1" applyBorder="1" applyAlignment="1">
      <alignment horizontal="center" vertical="center"/>
      <protection/>
    </xf>
    <xf numFmtId="0" fontId="2" fillId="0" borderId="11" xfId="52" applyFont="1" applyBorder="1" applyAlignment="1">
      <alignment horizontal="center" vertical="center"/>
      <protection/>
    </xf>
    <xf numFmtId="0" fontId="2" fillId="0" borderId="12" xfId="52" applyFont="1" applyBorder="1" applyAlignment="1">
      <alignment horizontal="center" vertical="center"/>
      <protection/>
    </xf>
    <xf numFmtId="49" fontId="2" fillId="0" borderId="11" xfId="52" applyNumberFormat="1" applyFont="1" applyBorder="1" applyAlignment="1">
      <alignment horizontal="center" vertical="center"/>
      <protection/>
    </xf>
    <xf numFmtId="49" fontId="2" fillId="0" borderId="12" xfId="52" applyNumberFormat="1" applyFont="1" applyBorder="1" applyAlignment="1">
      <alignment horizontal="center" vertical="center"/>
      <protection/>
    </xf>
    <xf numFmtId="49" fontId="2" fillId="0" borderId="13" xfId="52" applyNumberFormat="1" applyFont="1" applyBorder="1" applyAlignment="1">
      <alignment horizontal="center" vertical="center"/>
      <protection/>
    </xf>
    <xf numFmtId="49" fontId="4" fillId="0" borderId="14" xfId="52" applyNumberFormat="1" applyFont="1" applyBorder="1" applyAlignment="1">
      <alignment horizontal="left" vertical="center" wrapText="1"/>
      <protection/>
    </xf>
    <xf numFmtId="49" fontId="3" fillId="0" borderId="15" xfId="52" applyNumberFormat="1" applyFont="1" applyBorder="1" applyAlignment="1">
      <alignment horizontal="center" wrapText="1"/>
      <protection/>
    </xf>
    <xf numFmtId="49" fontId="4" fillId="0" borderId="16" xfId="52" applyNumberFormat="1" applyFont="1" applyBorder="1" applyAlignment="1">
      <alignment horizontal="center" wrapText="1"/>
      <protection/>
    </xf>
    <xf numFmtId="4" fontId="4" fillId="0" borderId="16" xfId="52" applyNumberFormat="1" applyFont="1" applyBorder="1" applyAlignment="1">
      <alignment horizontal="right"/>
      <protection/>
    </xf>
    <xf numFmtId="4" fontId="4" fillId="0" borderId="17" xfId="52" applyNumberFormat="1" applyFont="1" applyBorder="1" applyAlignment="1">
      <alignment horizontal="right"/>
      <protection/>
    </xf>
    <xf numFmtId="4" fontId="0" fillId="0" borderId="0" xfId="53" applyNumberFormat="1">
      <alignment/>
      <protection/>
    </xf>
    <xf numFmtId="49" fontId="5" fillId="0" borderId="18" xfId="52" applyNumberFormat="1" applyFont="1" applyBorder="1" applyAlignment="1">
      <alignment horizontal="left" vertical="center" wrapText="1"/>
      <protection/>
    </xf>
    <xf numFmtId="49" fontId="2" fillId="0" borderId="19" xfId="52" applyNumberFormat="1" applyFont="1" applyBorder="1" applyAlignment="1">
      <alignment horizontal="center" wrapText="1"/>
      <protection/>
    </xf>
    <xf numFmtId="49" fontId="5" fillId="0" borderId="20" xfId="52" applyNumberFormat="1" applyFont="1" applyBorder="1" applyAlignment="1">
      <alignment horizontal="center" wrapText="1"/>
      <protection/>
    </xf>
    <xf numFmtId="4" fontId="5" fillId="0" borderId="20" xfId="52" applyNumberFormat="1" applyFont="1" applyBorder="1" applyAlignment="1">
      <alignment horizontal="right"/>
      <protection/>
    </xf>
    <xf numFmtId="4" fontId="5" fillId="0" borderId="21" xfId="52" applyNumberFormat="1" applyFont="1" applyBorder="1" applyAlignment="1">
      <alignment horizontal="right"/>
      <protection/>
    </xf>
    <xf numFmtId="49" fontId="4" fillId="0" borderId="18" xfId="52" applyNumberFormat="1" applyFont="1" applyBorder="1" applyAlignment="1">
      <alignment horizontal="left" vertical="center" wrapText="1"/>
      <protection/>
    </xf>
    <xf numFmtId="49" fontId="3" fillId="0" borderId="19" xfId="52" applyNumberFormat="1" applyFont="1" applyBorder="1" applyAlignment="1">
      <alignment horizontal="center" wrapText="1"/>
      <protection/>
    </xf>
    <xf numFmtId="49" fontId="4" fillId="0" borderId="20" xfId="52" applyNumberFormat="1" applyFont="1" applyBorder="1" applyAlignment="1">
      <alignment horizontal="center" wrapText="1"/>
      <protection/>
    </xf>
    <xf numFmtId="4" fontId="4" fillId="0" borderId="20" xfId="52" applyNumberFormat="1" applyFont="1" applyBorder="1" applyAlignment="1">
      <alignment horizontal="right"/>
      <protection/>
    </xf>
    <xf numFmtId="4" fontId="4" fillId="0" borderId="21" xfId="52" applyNumberFormat="1" applyFont="1" applyBorder="1" applyAlignment="1">
      <alignment horizontal="right"/>
      <protection/>
    </xf>
    <xf numFmtId="49" fontId="4" fillId="0" borderId="21" xfId="52" applyNumberFormat="1" applyFont="1" applyFill="1" applyBorder="1" applyAlignment="1">
      <alignment horizontal="right"/>
      <protection/>
    </xf>
    <xf numFmtId="49" fontId="5" fillId="0" borderId="18" xfId="52" applyNumberFormat="1" applyFont="1" applyFill="1" applyBorder="1" applyAlignment="1">
      <alignment horizontal="left" vertical="center" wrapText="1"/>
      <protection/>
    </xf>
    <xf numFmtId="0" fontId="6" fillId="0" borderId="22" xfId="52" applyFont="1" applyBorder="1" applyAlignment="1" applyProtection="1">
      <alignment horizontal="center" wrapText="1"/>
      <protection locked="0"/>
    </xf>
    <xf numFmtId="0" fontId="7" fillId="0" borderId="23" xfId="52" applyFont="1" applyBorder="1" applyAlignment="1" applyProtection="1">
      <alignment horizontal="center" wrapText="1"/>
      <protection locked="0"/>
    </xf>
    <xf numFmtId="0" fontId="6" fillId="0" borderId="24" xfId="52" applyFont="1" applyBorder="1" applyAlignment="1" applyProtection="1">
      <alignment horizontal="center" wrapText="1"/>
      <protection locked="0"/>
    </xf>
    <xf numFmtId="0" fontId="7" fillId="0" borderId="25" xfId="52" applyFont="1" applyBorder="1" applyAlignment="1" applyProtection="1">
      <alignment horizontal="center" wrapText="1"/>
      <protection locked="0"/>
    </xf>
    <xf numFmtId="174" fontId="5" fillId="0" borderId="18" xfId="52" applyNumberFormat="1" applyFont="1" applyBorder="1" applyAlignment="1">
      <alignment horizontal="left" vertical="center" wrapText="1"/>
      <protection/>
    </xf>
    <xf numFmtId="4" fontId="5" fillId="0" borderId="21" xfId="52" applyNumberFormat="1" applyFont="1" applyBorder="1" applyAlignment="1">
      <alignment horizontal="center"/>
      <protection/>
    </xf>
    <xf numFmtId="49" fontId="5" fillId="0" borderId="26" xfId="52" applyNumberFormat="1" applyFont="1" applyBorder="1" applyAlignment="1">
      <alignment horizontal="left" vertical="center" wrapText="1"/>
      <protection/>
    </xf>
    <xf numFmtId="49" fontId="2" fillId="0" borderId="10" xfId="52" applyNumberFormat="1" applyFont="1" applyBorder="1" applyAlignment="1">
      <alignment horizontal="center" wrapText="1"/>
      <protection/>
    </xf>
    <xf numFmtId="49" fontId="5" fillId="0" borderId="11" xfId="52" applyNumberFormat="1" applyFont="1" applyBorder="1" applyAlignment="1">
      <alignment horizontal="center" wrapText="1"/>
      <protection/>
    </xf>
    <xf numFmtId="4" fontId="5" fillId="0" borderId="11" xfId="52" applyNumberFormat="1" applyFont="1" applyBorder="1" applyAlignment="1">
      <alignment horizontal="right"/>
      <protection/>
    </xf>
    <xf numFmtId="4" fontId="5" fillId="0" borderId="13" xfId="52" applyNumberFormat="1" applyFont="1" applyBorder="1" applyAlignment="1">
      <alignment horizontal="center"/>
      <protection/>
    </xf>
    <xf numFmtId="0" fontId="2" fillId="0" borderId="0" xfId="52" applyFont="1">
      <alignment/>
      <protection/>
    </xf>
    <xf numFmtId="49" fontId="5" fillId="0" borderId="0" xfId="52" applyNumberFormat="1" applyFont="1" applyBorder="1" applyAlignment="1">
      <alignment horizontal="left" vertical="center" wrapText="1"/>
      <protection/>
    </xf>
    <xf numFmtId="49" fontId="5" fillId="0" borderId="0" xfId="52" applyNumberFormat="1" applyFont="1" applyBorder="1" applyAlignment="1">
      <alignment horizontal="center" vertical="center" wrapText="1"/>
      <protection/>
    </xf>
    <xf numFmtId="49" fontId="5" fillId="0" borderId="27" xfId="52" applyNumberFormat="1" applyFont="1" applyBorder="1" applyAlignment="1">
      <alignment horizontal="center" vertical="center" wrapText="1"/>
      <protection/>
    </xf>
    <xf numFmtId="4" fontId="5" fillId="0" borderId="0" xfId="52" applyNumberFormat="1" applyFont="1" applyBorder="1" applyAlignment="1">
      <alignment horizontal="right" vertical="center"/>
      <protection/>
    </xf>
    <xf numFmtId="4" fontId="5" fillId="0" borderId="27" xfId="52" applyNumberFormat="1" applyFont="1" applyBorder="1" applyAlignment="1">
      <alignment horizontal="center" vertical="center"/>
      <protection/>
    </xf>
    <xf numFmtId="0" fontId="5" fillId="0" borderId="0" xfId="52" applyFont="1" applyAlignment="1">
      <alignment horizontal="left"/>
      <protection/>
    </xf>
    <xf numFmtId="0" fontId="5" fillId="0" borderId="0" xfId="52" applyFont="1" applyAlignment="1">
      <alignment horizontal="center"/>
      <protection/>
    </xf>
    <xf numFmtId="49" fontId="5" fillId="0" borderId="0" xfId="52" applyNumberFormat="1" applyFont="1">
      <alignment/>
      <protection/>
    </xf>
    <xf numFmtId="49" fontId="5" fillId="0" borderId="0" xfId="52" applyNumberFormat="1" applyFont="1" applyAlignment="1">
      <alignment horizontal="center"/>
      <protection/>
    </xf>
    <xf numFmtId="0" fontId="5" fillId="0" borderId="0" xfId="52" applyFont="1" applyBorder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left"/>
      <protection/>
    </xf>
    <xf numFmtId="171" fontId="5" fillId="0" borderId="0" xfId="60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 horizontal="right"/>
      <protection/>
    </xf>
    <xf numFmtId="49" fontId="5" fillId="0" borderId="28" xfId="0" applyNumberFormat="1" applyFont="1" applyFill="1" applyBorder="1" applyAlignment="1" applyProtection="1">
      <alignment horizontal="centerContinuous"/>
      <protection/>
    </xf>
    <xf numFmtId="172" fontId="5" fillId="0" borderId="29" xfId="0" applyNumberFormat="1" applyFont="1" applyFill="1" applyBorder="1" applyAlignment="1" applyProtection="1">
      <alignment horizontal="center"/>
      <protection/>
    </xf>
    <xf numFmtId="49" fontId="5" fillId="0" borderId="0" xfId="0" applyNumberFormat="1" applyFont="1" applyFill="1" applyBorder="1" applyAlignment="1" applyProtection="1">
      <alignment/>
      <protection/>
    </xf>
    <xf numFmtId="171" fontId="5" fillId="0" borderId="0" xfId="60" applyFont="1" applyFill="1" applyBorder="1" applyAlignment="1" applyProtection="1">
      <alignment/>
      <protection/>
    </xf>
    <xf numFmtId="49" fontId="5" fillId="0" borderId="30" xfId="0" applyNumberFormat="1" applyFont="1" applyFill="1" applyBorder="1" applyAlignment="1" applyProtection="1">
      <alignment horizontal="center"/>
      <protection/>
    </xf>
    <xf numFmtId="49" fontId="5" fillId="0" borderId="29" xfId="0" applyNumberFormat="1" applyFont="1" applyFill="1" applyBorder="1" applyAlignment="1" applyProtection="1">
      <alignment horizontal="center"/>
      <protection/>
    </xf>
    <xf numFmtId="49" fontId="5" fillId="0" borderId="30" xfId="0" applyNumberFormat="1" applyFont="1" applyFill="1" applyBorder="1" applyAlignment="1" applyProtection="1">
      <alignment horizontal="centerContinuous"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49" fontId="5" fillId="0" borderId="31" xfId="0" applyNumberFormat="1" applyFont="1" applyFill="1" applyBorder="1" applyAlignment="1" applyProtection="1">
      <alignment horizontal="centerContinuous"/>
      <protection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32" xfId="0" applyNumberFormat="1" applyFont="1" applyFill="1" applyBorder="1" applyAlignment="1" applyProtection="1">
      <alignment horizontal="center" vertical="center"/>
      <protection/>
    </xf>
    <xf numFmtId="49" fontId="5" fillId="0" borderId="13" xfId="0" applyNumberFormat="1" applyFont="1" applyFill="1" applyBorder="1" applyAlignment="1" applyProtection="1">
      <alignment horizontal="center" vertical="center"/>
      <protection/>
    </xf>
    <xf numFmtId="49" fontId="5" fillId="0" borderId="33" xfId="0" applyNumberFormat="1" applyFont="1" applyFill="1" applyBorder="1" applyAlignment="1" applyProtection="1">
      <alignment horizontal="left" wrapText="1"/>
      <protection/>
    </xf>
    <xf numFmtId="49" fontId="5" fillId="0" borderId="15" xfId="0" applyNumberFormat="1" applyFont="1" applyFill="1" applyBorder="1" applyAlignment="1" applyProtection="1">
      <alignment horizontal="center" wrapText="1"/>
      <protection/>
    </xf>
    <xf numFmtId="49" fontId="5" fillId="0" borderId="34" xfId="0" applyNumberFormat="1" applyFont="1" applyFill="1" applyBorder="1" applyAlignment="1" applyProtection="1">
      <alignment horizontal="center"/>
      <protection/>
    </xf>
    <xf numFmtId="4" fontId="5" fillId="0" borderId="16" xfId="0" applyNumberFormat="1" applyFont="1" applyFill="1" applyBorder="1" applyAlignment="1" applyProtection="1">
      <alignment horizontal="right"/>
      <protection/>
    </xf>
    <xf numFmtId="4" fontId="5" fillId="0" borderId="35" xfId="0" applyNumberFormat="1" applyFont="1" applyFill="1" applyBorder="1" applyAlignment="1" applyProtection="1">
      <alignment horizontal="right"/>
      <protection/>
    </xf>
    <xf numFmtId="4" fontId="5" fillId="0" borderId="17" xfId="0" applyNumberFormat="1" applyFont="1" applyFill="1" applyBorder="1" applyAlignment="1" applyProtection="1">
      <alignment horizontal="right"/>
      <protection/>
    </xf>
    <xf numFmtId="49" fontId="5" fillId="0" borderId="36" xfId="0" applyNumberFormat="1" applyFont="1" applyFill="1" applyBorder="1" applyAlignment="1" applyProtection="1">
      <alignment horizontal="left" wrapText="1"/>
      <protection/>
    </xf>
    <xf numFmtId="49" fontId="5" fillId="0" borderId="37" xfId="0" applyNumberFormat="1" applyFont="1" applyFill="1" applyBorder="1" applyAlignment="1" applyProtection="1">
      <alignment horizontal="center" wrapText="1"/>
      <protection/>
    </xf>
    <xf numFmtId="49" fontId="5" fillId="0" borderId="38" xfId="0" applyNumberFormat="1" applyFont="1" applyFill="1" applyBorder="1" applyAlignment="1" applyProtection="1">
      <alignment horizontal="center"/>
      <protection/>
    </xf>
    <xf numFmtId="4" fontId="5" fillId="0" borderId="39" xfId="0" applyNumberFormat="1" applyFont="1" applyFill="1" applyBorder="1" applyAlignment="1" applyProtection="1">
      <alignment horizontal="right"/>
      <protection/>
    </xf>
    <xf numFmtId="4" fontId="5" fillId="0" borderId="40" xfId="0" applyNumberFormat="1" applyFont="1" applyFill="1" applyBorder="1" applyAlignment="1" applyProtection="1">
      <alignment horizontal="right"/>
      <protection/>
    </xf>
    <xf numFmtId="49" fontId="5" fillId="0" borderId="41" xfId="0" applyNumberFormat="1" applyFont="1" applyFill="1" applyBorder="1" applyAlignment="1" applyProtection="1">
      <alignment horizontal="left" wrapText="1"/>
      <protection/>
    </xf>
    <xf numFmtId="49" fontId="5" fillId="0" borderId="42" xfId="0" applyNumberFormat="1" applyFont="1" applyFill="1" applyBorder="1" applyAlignment="1" applyProtection="1">
      <alignment horizontal="center" wrapText="1"/>
      <protection/>
    </xf>
    <xf numFmtId="49" fontId="5" fillId="0" borderId="43" xfId="0" applyNumberFormat="1" applyFont="1" applyFill="1" applyBorder="1" applyAlignment="1" applyProtection="1">
      <alignment horizontal="center"/>
      <protection/>
    </xf>
    <xf numFmtId="4" fontId="5" fillId="0" borderId="44" xfId="0" applyNumberFormat="1" applyFont="1" applyFill="1" applyBorder="1" applyAlignment="1" applyProtection="1">
      <alignment horizontal="right"/>
      <protection/>
    </xf>
    <xf numFmtId="4" fontId="5" fillId="0" borderId="45" xfId="0" applyNumberFormat="1" applyFont="1" applyFill="1" applyBorder="1" applyAlignment="1" applyProtection="1">
      <alignment horizontal="right"/>
      <protection/>
    </xf>
    <xf numFmtId="173" fontId="5" fillId="0" borderId="41" xfId="0" applyNumberFormat="1" applyFont="1" applyFill="1" applyBorder="1" applyAlignment="1" applyProtection="1">
      <alignment horizontal="left" wrapText="1"/>
      <protection/>
    </xf>
    <xf numFmtId="49" fontId="5" fillId="0" borderId="46" xfId="0" applyNumberFormat="1" applyFont="1" applyFill="1" applyBorder="1" applyAlignment="1" applyProtection="1">
      <alignment horizontal="center" wrapText="1"/>
      <protection/>
    </xf>
    <xf numFmtId="49" fontId="5" fillId="0" borderId="47" xfId="0" applyNumberFormat="1" applyFont="1" applyFill="1" applyBorder="1" applyAlignment="1" applyProtection="1">
      <alignment horizontal="center"/>
      <protection/>
    </xf>
    <xf numFmtId="4" fontId="5" fillId="0" borderId="48" xfId="0" applyNumberFormat="1" applyFont="1" applyFill="1" applyBorder="1" applyAlignment="1" applyProtection="1">
      <alignment horizontal="right"/>
      <protection/>
    </xf>
    <xf numFmtId="4" fontId="5" fillId="0" borderId="49" xfId="0" applyNumberFormat="1" applyFont="1" applyFill="1" applyBorder="1" applyAlignment="1" applyProtection="1">
      <alignment horizontal="right"/>
      <protection/>
    </xf>
    <xf numFmtId="0" fontId="5" fillId="0" borderId="50" xfId="0" applyFont="1" applyFill="1" applyBorder="1" applyAlignment="1" applyProtection="1">
      <alignment horizontal="left"/>
      <protection/>
    </xf>
    <xf numFmtId="0" fontId="5" fillId="0" borderId="51" xfId="0" applyFont="1" applyFill="1" applyBorder="1" applyAlignment="1" applyProtection="1">
      <alignment horizontal="center"/>
      <protection/>
    </xf>
    <xf numFmtId="49" fontId="5" fillId="0" borderId="5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/>
    </xf>
    <xf numFmtId="49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/>
      <protection/>
    </xf>
    <xf numFmtId="0" fontId="5" fillId="0" borderId="52" xfId="0" applyFont="1" applyBorder="1" applyAlignment="1" applyProtection="1">
      <alignment vertical="center" wrapText="1"/>
      <protection/>
    </xf>
    <xf numFmtId="49" fontId="5" fillId="0" borderId="52" xfId="0" applyNumberFormat="1" applyFont="1" applyBorder="1" applyAlignment="1" applyProtection="1">
      <alignment horizontal="center" vertical="center" wrapText="1"/>
      <protection/>
    </xf>
    <xf numFmtId="49" fontId="5" fillId="0" borderId="53" xfId="0" applyNumberFormat="1" applyFont="1" applyBorder="1" applyAlignment="1" applyProtection="1">
      <alignment vertical="center"/>
      <protection/>
    </xf>
    <xf numFmtId="0" fontId="5" fillId="0" borderId="43" xfId="0" applyFont="1" applyBorder="1" applyAlignment="1" applyProtection="1">
      <alignment vertical="center" wrapText="1"/>
      <protection/>
    </xf>
    <xf numFmtId="49" fontId="5" fillId="0" borderId="43" xfId="0" applyNumberFormat="1" applyFont="1" applyBorder="1" applyAlignment="1" applyProtection="1">
      <alignment horizontal="center" vertical="center" wrapText="1"/>
      <protection/>
    </xf>
    <xf numFmtId="49" fontId="5" fillId="0" borderId="45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49" fontId="5" fillId="0" borderId="11" xfId="0" applyNumberFormat="1" applyFont="1" applyBorder="1" applyAlignment="1" applyProtection="1">
      <alignment horizontal="center" vertical="center"/>
      <protection/>
    </xf>
    <xf numFmtId="49" fontId="5" fillId="0" borderId="12" xfId="0" applyNumberFormat="1" applyFont="1" applyBorder="1" applyAlignment="1" applyProtection="1">
      <alignment horizontal="center" vertical="center"/>
      <protection/>
    </xf>
    <xf numFmtId="49" fontId="5" fillId="0" borderId="13" xfId="0" applyNumberFormat="1" applyFont="1" applyBorder="1" applyAlignment="1" applyProtection="1">
      <alignment horizontal="center" vertical="center"/>
      <protection/>
    </xf>
    <xf numFmtId="49" fontId="4" fillId="0" borderId="41" xfId="0" applyNumberFormat="1" applyFont="1" applyBorder="1" applyAlignment="1" applyProtection="1">
      <alignment horizontal="left" wrapText="1"/>
      <protection/>
    </xf>
    <xf numFmtId="49" fontId="4" fillId="0" borderId="43" xfId="0" applyNumberFormat="1" applyFont="1" applyBorder="1" applyAlignment="1" applyProtection="1">
      <alignment horizontal="center"/>
      <protection/>
    </xf>
    <xf numFmtId="4" fontId="4" fillId="0" borderId="44" xfId="0" applyNumberFormat="1" applyFont="1" applyBorder="1" applyAlignment="1" applyProtection="1">
      <alignment horizontal="right"/>
      <protection/>
    </xf>
    <xf numFmtId="4" fontId="4" fillId="0" borderId="43" xfId="0" applyNumberFormat="1" applyFont="1" applyBorder="1" applyAlignment="1" applyProtection="1">
      <alignment horizontal="right"/>
      <protection/>
    </xf>
    <xf numFmtId="4" fontId="4" fillId="0" borderId="45" xfId="0" applyNumberFormat="1" applyFont="1" applyBorder="1" applyAlignment="1" applyProtection="1">
      <alignment horizontal="right"/>
      <protection/>
    </xf>
    <xf numFmtId="0" fontId="5" fillId="0" borderId="36" xfId="0" applyFont="1" applyBorder="1" applyAlignment="1" applyProtection="1">
      <alignment/>
      <protection/>
    </xf>
    <xf numFmtId="0" fontId="5" fillId="0" borderId="37" xfId="0" applyFont="1" applyBorder="1" applyAlignment="1" applyProtection="1">
      <alignment/>
      <protection/>
    </xf>
    <xf numFmtId="0" fontId="5" fillId="0" borderId="38" xfId="0" applyFont="1" applyBorder="1" applyAlignment="1" applyProtection="1">
      <alignment horizontal="center"/>
      <protection/>
    </xf>
    <xf numFmtId="0" fontId="5" fillId="0" borderId="39" xfId="0" applyFont="1" applyBorder="1" applyAlignment="1" applyProtection="1">
      <alignment horizontal="right"/>
      <protection/>
    </xf>
    <xf numFmtId="0" fontId="5" fillId="0" borderId="39" xfId="0" applyFont="1" applyBorder="1" applyAlignment="1" applyProtection="1">
      <alignment/>
      <protection/>
    </xf>
    <xf numFmtId="0" fontId="5" fillId="0" borderId="40" xfId="0" applyFont="1" applyBorder="1" applyAlignment="1" applyProtection="1">
      <alignment/>
      <protection/>
    </xf>
    <xf numFmtId="49" fontId="5" fillId="0" borderId="33" xfId="0" applyNumberFormat="1" applyFont="1" applyBorder="1" applyAlignment="1" applyProtection="1">
      <alignment horizontal="left" wrapText="1"/>
      <protection/>
    </xf>
    <xf numFmtId="49" fontId="5" fillId="0" borderId="54" xfId="0" applyNumberFormat="1" applyFont="1" applyBorder="1" applyAlignment="1" applyProtection="1">
      <alignment horizontal="center"/>
      <protection/>
    </xf>
    <xf numFmtId="4" fontId="5" fillId="0" borderId="20" xfId="0" applyNumberFormat="1" applyFont="1" applyBorder="1" applyAlignment="1" applyProtection="1">
      <alignment horizontal="right"/>
      <protection/>
    </xf>
    <xf numFmtId="4" fontId="5" fillId="0" borderId="54" xfId="0" applyNumberFormat="1" applyFont="1" applyBorder="1" applyAlignment="1" applyProtection="1">
      <alignment horizontal="right"/>
      <protection/>
    </xf>
    <xf numFmtId="4" fontId="5" fillId="0" borderId="21" xfId="0" applyNumberFormat="1" applyFont="1" applyBorder="1" applyAlignment="1" applyProtection="1">
      <alignment horizontal="right"/>
      <protection/>
    </xf>
    <xf numFmtId="173" fontId="5" fillId="0" borderId="33" xfId="0" applyNumberFormat="1" applyFont="1" applyBorder="1" applyAlignment="1" applyProtection="1">
      <alignment horizontal="left" wrapText="1"/>
      <protection/>
    </xf>
    <xf numFmtId="0" fontId="5" fillId="0" borderId="55" xfId="0" applyFont="1" applyBorder="1" applyAlignment="1" applyProtection="1">
      <alignment/>
      <protection/>
    </xf>
    <xf numFmtId="0" fontId="5" fillId="0" borderId="56" xfId="0" applyFont="1" applyBorder="1" applyAlignment="1" applyProtection="1">
      <alignment/>
      <protection/>
    </xf>
    <xf numFmtId="0" fontId="5" fillId="0" borderId="56" xfId="0" applyFont="1" applyBorder="1" applyAlignment="1" applyProtection="1">
      <alignment horizontal="center"/>
      <protection/>
    </xf>
    <xf numFmtId="0" fontId="5" fillId="0" borderId="56" xfId="0" applyFont="1" applyBorder="1" applyAlignment="1" applyProtection="1">
      <alignment horizontal="right"/>
      <protection/>
    </xf>
    <xf numFmtId="49" fontId="5" fillId="0" borderId="21" xfId="0" applyNumberFormat="1" applyFont="1" applyBorder="1" applyAlignment="1" applyProtection="1">
      <alignment horizontal="left" wrapText="1"/>
      <protection/>
    </xf>
    <xf numFmtId="49" fontId="5" fillId="0" borderId="57" xfId="0" applyNumberFormat="1" applyFont="1" applyBorder="1" applyAlignment="1" applyProtection="1">
      <alignment horizontal="center" wrapText="1"/>
      <protection/>
    </xf>
    <xf numFmtId="49" fontId="5" fillId="0" borderId="58" xfId="0" applyNumberFormat="1" applyFont="1" applyBorder="1" applyAlignment="1" applyProtection="1">
      <alignment horizontal="center"/>
      <protection/>
    </xf>
    <xf numFmtId="4" fontId="5" fillId="0" borderId="59" xfId="0" applyNumberFormat="1" applyFont="1" applyBorder="1" applyAlignment="1" applyProtection="1">
      <alignment horizontal="right"/>
      <protection/>
    </xf>
    <xf numFmtId="4" fontId="5" fillId="0" borderId="60" xfId="0" applyNumberFormat="1" applyFont="1" applyBorder="1" applyAlignment="1" applyProtection="1">
      <alignment horizontal="right"/>
      <protection/>
    </xf>
    <xf numFmtId="49" fontId="4" fillId="0" borderId="15" xfId="0" applyNumberFormat="1" applyFont="1" applyBorder="1" applyAlignment="1" applyProtection="1">
      <alignment horizontal="center" wrapText="1"/>
      <protection/>
    </xf>
    <xf numFmtId="49" fontId="4" fillId="0" borderId="34" xfId="0" applyNumberFormat="1" applyFont="1" applyBorder="1" applyAlignment="1" applyProtection="1">
      <alignment horizontal="center"/>
      <protection/>
    </xf>
    <xf numFmtId="4" fontId="4" fillId="0" borderId="16" xfId="0" applyNumberFormat="1" applyFont="1" applyBorder="1" applyAlignment="1" applyProtection="1">
      <alignment horizontal="right"/>
      <protection/>
    </xf>
    <xf numFmtId="4" fontId="4" fillId="0" borderId="34" xfId="0" applyNumberFormat="1" applyFont="1" applyBorder="1" applyAlignment="1" applyProtection="1">
      <alignment horizontal="right"/>
      <protection/>
    </xf>
    <xf numFmtId="4" fontId="4" fillId="0" borderId="17" xfId="0" applyNumberFormat="1" applyFont="1" applyBorder="1" applyAlignment="1" applyProtection="1">
      <alignment horizontal="right"/>
      <protection/>
    </xf>
    <xf numFmtId="49" fontId="4" fillId="0" borderId="42" xfId="0" applyNumberFormat="1" applyFont="1" applyBorder="1" applyAlignment="1" applyProtection="1">
      <alignment horizontal="center" wrapText="1"/>
      <protection/>
    </xf>
    <xf numFmtId="49" fontId="5" fillId="0" borderId="19" xfId="0" applyNumberFormat="1" applyFont="1" applyBorder="1" applyAlignment="1" applyProtection="1">
      <alignment horizontal="center" wrapText="1"/>
      <protection/>
    </xf>
    <xf numFmtId="49" fontId="5" fillId="0" borderId="10" xfId="0" applyNumberFormat="1" applyFont="1" applyBorder="1" applyAlignment="1" applyProtection="1">
      <alignment horizontal="center" wrapText="1"/>
      <protection/>
    </xf>
    <xf numFmtId="49" fontId="5" fillId="0" borderId="12" xfId="0" applyNumberFormat="1" applyFont="1" applyBorder="1" applyAlignment="1" applyProtection="1">
      <alignment horizontal="center"/>
      <protection/>
    </xf>
    <xf numFmtId="4" fontId="5" fillId="0" borderId="11" xfId="0" applyNumberFormat="1" applyFont="1" applyBorder="1" applyAlignment="1" applyProtection="1">
      <alignment horizontal="right"/>
      <protection/>
    </xf>
    <xf numFmtId="4" fontId="5" fillId="0" borderId="12" xfId="0" applyNumberFormat="1" applyFont="1" applyBorder="1" applyAlignment="1" applyProtection="1">
      <alignment horizontal="right"/>
      <protection/>
    </xf>
    <xf numFmtId="4" fontId="5" fillId="0" borderId="13" xfId="0" applyNumberFormat="1" applyFont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5" fillId="0" borderId="61" xfId="0" applyFont="1" applyFill="1" applyBorder="1" applyAlignment="1" applyProtection="1">
      <alignment horizontal="center" vertical="center" wrapText="1"/>
      <protection/>
    </xf>
    <xf numFmtId="0" fontId="5" fillId="0" borderId="62" xfId="0" applyFont="1" applyFill="1" applyBorder="1" applyAlignment="1" applyProtection="1">
      <alignment horizontal="center" vertical="center" wrapText="1"/>
      <protection/>
    </xf>
    <xf numFmtId="0" fontId="5" fillId="0" borderId="44" xfId="0" applyFont="1" applyFill="1" applyBorder="1" applyAlignment="1" applyProtection="1">
      <alignment horizontal="center" vertical="center" wrapText="1"/>
      <protection/>
    </xf>
    <xf numFmtId="49" fontId="5" fillId="0" borderId="61" xfId="0" applyNumberFormat="1" applyFont="1" applyFill="1" applyBorder="1" applyAlignment="1" applyProtection="1">
      <alignment horizontal="center" vertical="center" wrapText="1"/>
      <protection/>
    </xf>
    <xf numFmtId="49" fontId="5" fillId="0" borderId="62" xfId="0" applyNumberFormat="1" applyFont="1" applyFill="1" applyBorder="1" applyAlignment="1" applyProtection="1">
      <alignment horizontal="center" vertical="center" wrapText="1"/>
      <protection/>
    </xf>
    <xf numFmtId="49" fontId="5" fillId="0" borderId="44" xfId="0" applyNumberFormat="1" applyFont="1" applyFill="1" applyBorder="1" applyAlignment="1" applyProtection="1">
      <alignment horizontal="center" vertical="center" wrapText="1"/>
      <protection/>
    </xf>
    <xf numFmtId="0" fontId="5" fillId="0" borderId="63" xfId="0" applyFont="1" applyFill="1" applyBorder="1" applyAlignment="1" applyProtection="1">
      <alignment horizontal="center" vertical="center" wrapText="1"/>
      <protection/>
    </xf>
    <xf numFmtId="0" fontId="5" fillId="0" borderId="64" xfId="0" applyFont="1" applyFill="1" applyBorder="1" applyAlignment="1" applyProtection="1">
      <alignment horizontal="center" vertical="center" wrapText="1"/>
      <protection/>
    </xf>
    <xf numFmtId="0" fontId="5" fillId="0" borderId="42" xfId="0" applyFont="1" applyFill="1" applyBorder="1" applyAlignment="1" applyProtection="1">
      <alignment horizontal="center" vertical="center" wrapText="1"/>
      <protection/>
    </xf>
    <xf numFmtId="49" fontId="5" fillId="0" borderId="65" xfId="0" applyNumberFormat="1" applyFont="1" applyFill="1" applyBorder="1" applyAlignment="1" applyProtection="1">
      <alignment horizontal="center" vertical="center" wrapText="1"/>
      <protection/>
    </xf>
    <xf numFmtId="49" fontId="5" fillId="0" borderId="53" xfId="0" applyNumberFormat="1" applyFont="1" applyFill="1" applyBorder="1" applyAlignment="1" applyProtection="1">
      <alignment horizontal="center" vertical="center" wrapText="1"/>
      <protection/>
    </xf>
    <xf numFmtId="49" fontId="5" fillId="0" borderId="4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/>
      <protection/>
    </xf>
    <xf numFmtId="49" fontId="5" fillId="0" borderId="27" xfId="0" applyNumberFormat="1" applyFont="1" applyFill="1" applyBorder="1" applyAlignment="1" applyProtection="1">
      <alignment horizontal="left" wrapText="1"/>
      <protection/>
    </xf>
    <xf numFmtId="49" fontId="5" fillId="0" borderId="27" xfId="0" applyNumberFormat="1" applyFont="1" applyFill="1" applyBorder="1" applyAlignment="1" applyProtection="1">
      <alignment wrapText="1"/>
      <protection/>
    </xf>
    <xf numFmtId="49" fontId="5" fillId="0" borderId="55" xfId="0" applyNumberFormat="1" applyFont="1" applyFill="1" applyBorder="1" applyAlignment="1" applyProtection="1">
      <alignment horizontal="left" wrapText="1"/>
      <protection/>
    </xf>
    <xf numFmtId="49" fontId="5" fillId="0" borderId="65" xfId="0" applyNumberFormat="1" applyFont="1" applyBorder="1" applyAlignment="1" applyProtection="1">
      <alignment horizontal="center" vertical="center" wrapText="1"/>
      <protection/>
    </xf>
    <xf numFmtId="49" fontId="5" fillId="0" borderId="53" xfId="0" applyNumberFormat="1" applyFont="1" applyBorder="1" applyAlignment="1" applyProtection="1">
      <alignment horizontal="center" vertical="center" wrapText="1"/>
      <protection/>
    </xf>
    <xf numFmtId="0" fontId="5" fillId="0" borderId="66" xfId="0" applyFont="1" applyBorder="1" applyAlignment="1" applyProtection="1">
      <alignment horizontal="center" vertical="center" wrapText="1"/>
      <protection/>
    </xf>
    <xf numFmtId="0" fontId="5" fillId="0" borderId="52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63" xfId="0" applyFont="1" applyBorder="1" applyAlignment="1" applyProtection="1">
      <alignment horizontal="center" vertical="center"/>
      <protection/>
    </xf>
    <xf numFmtId="0" fontId="5" fillId="0" borderId="64" xfId="0" applyFont="1" applyBorder="1" applyAlignment="1" applyProtection="1">
      <alignment horizontal="center" vertical="center"/>
      <protection/>
    </xf>
    <xf numFmtId="0" fontId="5" fillId="0" borderId="42" xfId="0" applyFont="1" applyBorder="1" applyAlignment="1" applyProtection="1">
      <alignment horizontal="center" vertical="center"/>
      <protection/>
    </xf>
    <xf numFmtId="0" fontId="5" fillId="0" borderId="61" xfId="0" applyFont="1" applyBorder="1" applyAlignment="1" applyProtection="1">
      <alignment horizontal="center" vertical="center" wrapText="1"/>
      <protection/>
    </xf>
    <xf numFmtId="0" fontId="5" fillId="0" borderId="62" xfId="0" applyFont="1" applyBorder="1" applyAlignment="1" applyProtection="1">
      <alignment horizontal="center" vertical="center" wrapText="1"/>
      <protection/>
    </xf>
    <xf numFmtId="0" fontId="5" fillId="0" borderId="44" xfId="0" applyFont="1" applyBorder="1" applyAlignment="1" applyProtection="1">
      <alignment horizontal="center" vertical="center" wrapText="1"/>
      <protection/>
    </xf>
    <xf numFmtId="49" fontId="5" fillId="0" borderId="61" xfId="0" applyNumberFormat="1" applyFont="1" applyBorder="1" applyAlignment="1" applyProtection="1">
      <alignment horizontal="center" vertical="center" wrapText="1"/>
      <protection/>
    </xf>
    <xf numFmtId="49" fontId="5" fillId="0" borderId="62" xfId="0" applyNumberFormat="1" applyFont="1" applyBorder="1" applyAlignment="1" applyProtection="1">
      <alignment horizontal="center" vertical="center" wrapText="1"/>
      <protection/>
    </xf>
    <xf numFmtId="49" fontId="5" fillId="0" borderId="44" xfId="0" applyNumberFormat="1" applyFont="1" applyBorder="1" applyAlignment="1" applyProtection="1">
      <alignment horizontal="center" vertical="center" wrapText="1"/>
      <protection/>
    </xf>
    <xf numFmtId="49" fontId="5" fillId="0" borderId="61" xfId="0" applyNumberFormat="1" applyFont="1" applyBorder="1" applyAlignment="1" applyProtection="1">
      <alignment horizontal="center" vertical="center"/>
      <protection/>
    </xf>
    <xf numFmtId="49" fontId="5" fillId="0" borderId="62" xfId="0" applyNumberFormat="1" applyFont="1" applyBorder="1" applyAlignment="1" applyProtection="1">
      <alignment horizontal="center" vertical="center"/>
      <protection/>
    </xf>
    <xf numFmtId="49" fontId="2" fillId="0" borderId="0" xfId="52" applyNumberFormat="1" applyFont="1" applyAlignment="1">
      <alignment horizontal="right"/>
      <protection/>
    </xf>
    <xf numFmtId="0" fontId="3" fillId="0" borderId="0" xfId="52" applyFont="1" applyBorder="1" applyAlignment="1">
      <alignment horizontal="center"/>
      <protection/>
    </xf>
    <xf numFmtId="0" fontId="2" fillId="0" borderId="63" xfId="52" applyFont="1" applyBorder="1" applyAlignment="1">
      <alignment horizontal="center" vertical="center" wrapText="1"/>
      <protection/>
    </xf>
    <xf numFmtId="0" fontId="2" fillId="0" borderId="64" xfId="52" applyFont="1" applyBorder="1" applyAlignment="1">
      <alignment horizontal="center" vertical="center" wrapText="1"/>
      <protection/>
    </xf>
    <xf numFmtId="0" fontId="2" fillId="0" borderId="42" xfId="52" applyFont="1" applyBorder="1" applyAlignment="1">
      <alignment horizontal="center" vertical="center" wrapText="1"/>
      <protection/>
    </xf>
    <xf numFmtId="0" fontId="2" fillId="0" borderId="61" xfId="52" applyFont="1" applyBorder="1" applyAlignment="1">
      <alignment horizontal="center" vertical="center" wrapText="1"/>
      <protection/>
    </xf>
    <xf numFmtId="0" fontId="2" fillId="0" borderId="62" xfId="52" applyFont="1" applyBorder="1" applyAlignment="1">
      <alignment horizontal="center" vertical="center" wrapText="1"/>
      <protection/>
    </xf>
    <xf numFmtId="0" fontId="2" fillId="0" borderId="44" xfId="52" applyFont="1" applyBorder="1" applyAlignment="1">
      <alignment horizontal="center" vertical="center" wrapText="1"/>
      <protection/>
    </xf>
    <xf numFmtId="0" fontId="2" fillId="0" borderId="66" xfId="52" applyFont="1" applyBorder="1" applyAlignment="1">
      <alignment horizontal="center" vertical="center" wrapText="1"/>
      <protection/>
    </xf>
    <xf numFmtId="0" fontId="2" fillId="0" borderId="52" xfId="52" applyFont="1" applyBorder="1" applyAlignment="1">
      <alignment horizontal="center" vertical="center" wrapText="1"/>
      <protection/>
    </xf>
    <xf numFmtId="0" fontId="2" fillId="0" borderId="43" xfId="52" applyFont="1" applyBorder="1" applyAlignment="1">
      <alignment horizontal="center" vertical="center" wrapText="1"/>
      <protection/>
    </xf>
    <xf numFmtId="49" fontId="2" fillId="0" borderId="61" xfId="52" applyNumberFormat="1" applyFont="1" applyBorder="1" applyAlignment="1">
      <alignment horizontal="center" vertical="center" wrapText="1"/>
      <protection/>
    </xf>
    <xf numFmtId="49" fontId="2" fillId="0" borderId="62" xfId="52" applyNumberFormat="1" applyFont="1" applyBorder="1" applyAlignment="1">
      <alignment horizontal="center" vertical="center" wrapText="1"/>
      <protection/>
    </xf>
    <xf numFmtId="49" fontId="2" fillId="0" borderId="44" xfId="52" applyNumberFormat="1" applyFont="1" applyBorder="1" applyAlignment="1">
      <alignment horizontal="center" vertical="center" wrapText="1"/>
      <protection/>
    </xf>
    <xf numFmtId="49" fontId="2" fillId="0" borderId="65" xfId="52" applyNumberFormat="1" applyFont="1" applyBorder="1" applyAlignment="1">
      <alignment horizontal="center" vertical="center" wrapText="1"/>
      <protection/>
    </xf>
    <xf numFmtId="49" fontId="2" fillId="0" borderId="53" xfId="52" applyNumberFormat="1" applyFont="1" applyBorder="1" applyAlignment="1">
      <alignment horizontal="center" vertical="center" wrapText="1"/>
      <protection/>
    </xf>
    <xf numFmtId="49" fontId="2" fillId="0" borderId="45" xfId="52" applyNumberFormat="1" applyFont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/>
    <dxf>
      <font>
        <color indexed="9"/>
      </font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1"/>
  <sheetViews>
    <sheetView showGridLines="0" tabSelected="1" zoomScalePageLayoutView="0" workbookViewId="0" topLeftCell="A367">
      <selection activeCell="F379" sqref="F379"/>
    </sheetView>
  </sheetViews>
  <sheetFormatPr defaultColWidth="9.140625" defaultRowHeight="12.75" customHeight="1"/>
  <cols>
    <col min="1" max="1" width="43.7109375" style="65" customWidth="1"/>
    <col min="2" max="2" width="7.7109375" style="65" customWidth="1"/>
    <col min="3" max="3" width="25.7109375" style="65" customWidth="1"/>
    <col min="4" max="4" width="17.28125" style="65" customWidth="1"/>
    <col min="5" max="6" width="18.7109375" style="65" customWidth="1"/>
    <col min="7" max="16384" width="8.8515625" style="65" customWidth="1"/>
  </cols>
  <sheetData>
    <row r="1" spans="1:6" ht="13.5">
      <c r="A1" s="151"/>
      <c r="B1" s="151"/>
      <c r="C1" s="151"/>
      <c r="D1" s="151"/>
      <c r="E1" s="50"/>
      <c r="F1" s="50"/>
    </row>
    <row r="2" spans="1:6" ht="18" customHeight="1" thickBot="1">
      <c r="A2" s="151" t="s">
        <v>0</v>
      </c>
      <c r="B2" s="151"/>
      <c r="C2" s="151"/>
      <c r="D2" s="151"/>
      <c r="E2" s="51"/>
      <c r="F2" s="52" t="s">
        <v>1</v>
      </c>
    </row>
    <row r="3" spans="1:6" ht="13.5">
      <c r="A3" s="53"/>
      <c r="B3" s="53"/>
      <c r="C3" s="53"/>
      <c r="D3" s="54"/>
      <c r="E3" s="55" t="s">
        <v>2</v>
      </c>
      <c r="F3" s="56" t="s">
        <v>3</v>
      </c>
    </row>
    <row r="4" spans="1:6" ht="13.5">
      <c r="A4" s="164" t="s">
        <v>2022</v>
      </c>
      <c r="B4" s="164"/>
      <c r="C4" s="164"/>
      <c r="D4" s="164"/>
      <c r="E4" s="51" t="s">
        <v>4</v>
      </c>
      <c r="F4" s="57">
        <v>44531</v>
      </c>
    </row>
    <row r="5" spans="1:6" ht="13.5">
      <c r="A5" s="164" t="s">
        <v>6</v>
      </c>
      <c r="B5" s="164"/>
      <c r="C5" s="164"/>
      <c r="D5" s="164"/>
      <c r="E5" s="51" t="s">
        <v>6</v>
      </c>
      <c r="F5" s="57" t="s">
        <v>7</v>
      </c>
    </row>
    <row r="6" spans="1:6" ht="13.5">
      <c r="A6" s="58"/>
      <c r="B6" s="58"/>
      <c r="C6" s="58"/>
      <c r="D6" s="59"/>
      <c r="E6" s="51" t="s">
        <v>8</v>
      </c>
      <c r="F6" s="60" t="s">
        <v>18</v>
      </c>
    </row>
    <row r="7" spans="1:6" ht="26.25" customHeight="1">
      <c r="A7" s="53" t="s">
        <v>9</v>
      </c>
      <c r="B7" s="165" t="s">
        <v>15</v>
      </c>
      <c r="C7" s="166"/>
      <c r="D7" s="166"/>
      <c r="E7" s="51" t="s">
        <v>10</v>
      </c>
      <c r="F7" s="60" t="s">
        <v>19</v>
      </c>
    </row>
    <row r="8" spans="1:6" ht="12" customHeight="1">
      <c r="A8" s="53" t="s">
        <v>11</v>
      </c>
      <c r="B8" s="167" t="s">
        <v>16</v>
      </c>
      <c r="C8" s="167"/>
      <c r="D8" s="167"/>
      <c r="E8" s="51" t="s">
        <v>12</v>
      </c>
      <c r="F8" s="61" t="s">
        <v>2020</v>
      </c>
    </row>
    <row r="9" spans="1:6" ht="13.5">
      <c r="A9" s="53" t="s">
        <v>2021</v>
      </c>
      <c r="B9" s="53"/>
      <c r="C9" s="53"/>
      <c r="D9" s="59"/>
      <c r="E9" s="51"/>
      <c r="F9" s="62"/>
    </row>
    <row r="10" spans="1:6" ht="14.25" thickBot="1">
      <c r="A10" s="53" t="s">
        <v>17</v>
      </c>
      <c r="B10" s="53"/>
      <c r="C10" s="63"/>
      <c r="D10" s="59"/>
      <c r="E10" s="51" t="s">
        <v>13</v>
      </c>
      <c r="F10" s="64" t="s">
        <v>14</v>
      </c>
    </row>
    <row r="11" spans="1:6" ht="20.25" customHeight="1" thickBot="1">
      <c r="A11" s="151" t="s">
        <v>20</v>
      </c>
      <c r="B11" s="151"/>
      <c r="C11" s="151"/>
      <c r="D11" s="151"/>
      <c r="E11" s="49"/>
      <c r="F11" s="66"/>
    </row>
    <row r="12" spans="1:6" ht="3.75" customHeight="1">
      <c r="A12" s="158" t="s">
        <v>21</v>
      </c>
      <c r="B12" s="152" t="s">
        <v>22</v>
      </c>
      <c r="C12" s="152" t="s">
        <v>23</v>
      </c>
      <c r="D12" s="155" t="s">
        <v>24</v>
      </c>
      <c r="E12" s="155" t="s">
        <v>25</v>
      </c>
      <c r="F12" s="161" t="s">
        <v>26</v>
      </c>
    </row>
    <row r="13" spans="1:6" ht="3" customHeight="1">
      <c r="A13" s="159"/>
      <c r="B13" s="153"/>
      <c r="C13" s="153"/>
      <c r="D13" s="156"/>
      <c r="E13" s="156"/>
      <c r="F13" s="162"/>
    </row>
    <row r="14" spans="1:6" ht="3" customHeight="1">
      <c r="A14" s="159"/>
      <c r="B14" s="153"/>
      <c r="C14" s="153"/>
      <c r="D14" s="156"/>
      <c r="E14" s="156"/>
      <c r="F14" s="162"/>
    </row>
    <row r="15" spans="1:6" ht="3" customHeight="1">
      <c r="A15" s="159"/>
      <c r="B15" s="153"/>
      <c r="C15" s="153"/>
      <c r="D15" s="156"/>
      <c r="E15" s="156"/>
      <c r="F15" s="162"/>
    </row>
    <row r="16" spans="1:6" ht="3" customHeight="1">
      <c r="A16" s="159"/>
      <c r="B16" s="153"/>
      <c r="C16" s="153"/>
      <c r="D16" s="156"/>
      <c r="E16" s="156"/>
      <c r="F16" s="162"/>
    </row>
    <row r="17" spans="1:6" ht="3" customHeight="1">
      <c r="A17" s="159"/>
      <c r="B17" s="153"/>
      <c r="C17" s="153"/>
      <c r="D17" s="156"/>
      <c r="E17" s="156"/>
      <c r="F17" s="162"/>
    </row>
    <row r="18" spans="1:6" ht="23.25" customHeight="1">
      <c r="A18" s="160"/>
      <c r="B18" s="154"/>
      <c r="C18" s="154"/>
      <c r="D18" s="157"/>
      <c r="E18" s="157"/>
      <c r="F18" s="163"/>
    </row>
    <row r="19" spans="1:6" ht="12" customHeight="1" thickBot="1">
      <c r="A19" s="67">
        <v>1</v>
      </c>
      <c r="B19" s="68">
        <v>2</v>
      </c>
      <c r="C19" s="69">
        <v>3</v>
      </c>
      <c r="D19" s="70" t="s">
        <v>27</v>
      </c>
      <c r="E19" s="71" t="s">
        <v>28</v>
      </c>
      <c r="F19" s="72" t="s">
        <v>29</v>
      </c>
    </row>
    <row r="20" spans="1:6" ht="13.5">
      <c r="A20" s="73" t="s">
        <v>30</v>
      </c>
      <c r="B20" s="74" t="s">
        <v>31</v>
      </c>
      <c r="C20" s="75" t="s">
        <v>32</v>
      </c>
      <c r="D20" s="76">
        <v>4187897732.9</v>
      </c>
      <c r="E20" s="77">
        <v>3435345213.8</v>
      </c>
      <c r="F20" s="78">
        <f>IF(OR(D20="-",IF(E20="-",0,E20)&gt;=IF(D20="-",0,D20)),"-",IF(D20="-",0,D20)-IF(E20="-",0,E20))</f>
        <v>752552519.0999999</v>
      </c>
    </row>
    <row r="21" spans="1:6" ht="13.5">
      <c r="A21" s="79" t="s">
        <v>33</v>
      </c>
      <c r="B21" s="80"/>
      <c r="C21" s="81"/>
      <c r="D21" s="82"/>
      <c r="E21" s="82"/>
      <c r="F21" s="83"/>
    </row>
    <row r="22" spans="1:6" ht="13.5">
      <c r="A22" s="84" t="s">
        <v>34</v>
      </c>
      <c r="B22" s="85" t="s">
        <v>31</v>
      </c>
      <c r="C22" s="86" t="s">
        <v>35</v>
      </c>
      <c r="D22" s="87">
        <v>837977518.82</v>
      </c>
      <c r="E22" s="87">
        <v>794511250.55</v>
      </c>
      <c r="F22" s="88">
        <f aca="true" t="shared" si="0" ref="F22:F85">IF(OR(D22="-",IF(E22="-",0,E22)&gt;=IF(D22="-",0,D22)),"-",IF(D22="-",0,D22)-IF(E22="-",0,E22))</f>
        <v>43466268.2700001</v>
      </c>
    </row>
    <row r="23" spans="1:6" ht="13.5">
      <c r="A23" s="84" t="s">
        <v>36</v>
      </c>
      <c r="B23" s="85" t="s">
        <v>31</v>
      </c>
      <c r="C23" s="86" t="s">
        <v>1978</v>
      </c>
      <c r="D23" s="87">
        <v>555966667</v>
      </c>
      <c r="E23" s="87">
        <v>485833689.73</v>
      </c>
      <c r="F23" s="88">
        <f t="shared" si="0"/>
        <v>70132977.26999998</v>
      </c>
    </row>
    <row r="24" spans="1:6" ht="13.5">
      <c r="A24" s="84" t="s">
        <v>37</v>
      </c>
      <c r="B24" s="85" t="s">
        <v>31</v>
      </c>
      <c r="C24" s="86" t="s">
        <v>1979</v>
      </c>
      <c r="D24" s="87">
        <v>555966667</v>
      </c>
      <c r="E24" s="87">
        <v>485833689.73</v>
      </c>
      <c r="F24" s="88">
        <f t="shared" si="0"/>
        <v>70132977.26999998</v>
      </c>
    </row>
    <row r="25" spans="1:6" ht="96" customHeight="1">
      <c r="A25" s="89" t="s">
        <v>38</v>
      </c>
      <c r="B25" s="85" t="s">
        <v>31</v>
      </c>
      <c r="C25" s="86" t="s">
        <v>39</v>
      </c>
      <c r="D25" s="87" t="s">
        <v>42</v>
      </c>
      <c r="E25" s="87">
        <v>470552756.69</v>
      </c>
      <c r="F25" s="88" t="str">
        <f t="shared" si="0"/>
        <v>-</v>
      </c>
    </row>
    <row r="26" spans="1:6" ht="139.5" customHeight="1">
      <c r="A26" s="89" t="s">
        <v>40</v>
      </c>
      <c r="B26" s="85" t="s">
        <v>31</v>
      </c>
      <c r="C26" s="86" t="s">
        <v>41</v>
      </c>
      <c r="D26" s="87" t="s">
        <v>42</v>
      </c>
      <c r="E26" s="87">
        <v>469682669.13</v>
      </c>
      <c r="F26" s="88" t="str">
        <f t="shared" si="0"/>
        <v>-</v>
      </c>
    </row>
    <row r="27" spans="1:6" ht="114" customHeight="1">
      <c r="A27" s="89" t="s">
        <v>43</v>
      </c>
      <c r="B27" s="85" t="s">
        <v>31</v>
      </c>
      <c r="C27" s="86" t="s">
        <v>44</v>
      </c>
      <c r="D27" s="87" t="s">
        <v>42</v>
      </c>
      <c r="E27" s="87">
        <v>336533.56</v>
      </c>
      <c r="F27" s="88" t="str">
        <f t="shared" si="0"/>
        <v>-</v>
      </c>
    </row>
    <row r="28" spans="1:6" ht="138" customHeight="1">
      <c r="A28" s="89" t="s">
        <v>45</v>
      </c>
      <c r="B28" s="85" t="s">
        <v>31</v>
      </c>
      <c r="C28" s="86" t="s">
        <v>46</v>
      </c>
      <c r="D28" s="87" t="s">
        <v>42</v>
      </c>
      <c r="E28" s="87">
        <v>533565.99</v>
      </c>
      <c r="F28" s="88" t="str">
        <f t="shared" si="0"/>
        <v>-</v>
      </c>
    </row>
    <row r="29" spans="1:6" ht="142.5" customHeight="1">
      <c r="A29" s="89" t="s">
        <v>47</v>
      </c>
      <c r="B29" s="85" t="s">
        <v>31</v>
      </c>
      <c r="C29" s="86" t="s">
        <v>48</v>
      </c>
      <c r="D29" s="87" t="s">
        <v>42</v>
      </c>
      <c r="E29" s="87">
        <v>-11.99</v>
      </c>
      <c r="F29" s="88" t="str">
        <f t="shared" si="0"/>
        <v>-</v>
      </c>
    </row>
    <row r="30" spans="1:6" ht="144" customHeight="1">
      <c r="A30" s="89" t="s">
        <v>49</v>
      </c>
      <c r="B30" s="85" t="s">
        <v>31</v>
      </c>
      <c r="C30" s="86" t="s">
        <v>50</v>
      </c>
      <c r="D30" s="87" t="s">
        <v>42</v>
      </c>
      <c r="E30" s="87">
        <v>1336979.72</v>
      </c>
      <c r="F30" s="88" t="str">
        <f t="shared" si="0"/>
        <v>-</v>
      </c>
    </row>
    <row r="31" spans="1:6" ht="174.75" customHeight="1">
      <c r="A31" s="89" t="s">
        <v>51</v>
      </c>
      <c r="B31" s="85" t="s">
        <v>31</v>
      </c>
      <c r="C31" s="86" t="s">
        <v>52</v>
      </c>
      <c r="D31" s="87" t="s">
        <v>42</v>
      </c>
      <c r="E31" s="87">
        <v>1324045.12</v>
      </c>
      <c r="F31" s="88" t="str">
        <f t="shared" si="0"/>
        <v>-</v>
      </c>
    </row>
    <row r="32" spans="1:6" ht="149.25" customHeight="1">
      <c r="A32" s="89" t="s">
        <v>53</v>
      </c>
      <c r="B32" s="85" t="s">
        <v>31</v>
      </c>
      <c r="C32" s="86" t="s">
        <v>54</v>
      </c>
      <c r="D32" s="87" t="s">
        <v>42</v>
      </c>
      <c r="E32" s="87">
        <v>6263.71</v>
      </c>
      <c r="F32" s="88" t="str">
        <f t="shared" si="0"/>
        <v>-</v>
      </c>
    </row>
    <row r="33" spans="1:6" ht="177.75" customHeight="1">
      <c r="A33" s="89" t="s">
        <v>55</v>
      </c>
      <c r="B33" s="85" t="s">
        <v>31</v>
      </c>
      <c r="C33" s="86" t="s">
        <v>56</v>
      </c>
      <c r="D33" s="87" t="s">
        <v>42</v>
      </c>
      <c r="E33" s="87">
        <v>6670.89</v>
      </c>
      <c r="F33" s="88" t="str">
        <f t="shared" si="0"/>
        <v>-</v>
      </c>
    </row>
    <row r="34" spans="1:6" ht="66" customHeight="1">
      <c r="A34" s="84" t="s">
        <v>57</v>
      </c>
      <c r="B34" s="85" t="s">
        <v>31</v>
      </c>
      <c r="C34" s="86" t="s">
        <v>58</v>
      </c>
      <c r="D34" s="87" t="s">
        <v>42</v>
      </c>
      <c r="E34" s="87">
        <v>4646394.29</v>
      </c>
      <c r="F34" s="88" t="str">
        <f t="shared" si="0"/>
        <v>-</v>
      </c>
    </row>
    <row r="35" spans="1:6" ht="106.5" customHeight="1">
      <c r="A35" s="84" t="s">
        <v>59</v>
      </c>
      <c r="B35" s="85" t="s">
        <v>31</v>
      </c>
      <c r="C35" s="86" t="s">
        <v>60</v>
      </c>
      <c r="D35" s="87" t="s">
        <v>42</v>
      </c>
      <c r="E35" s="87">
        <v>4400777.57</v>
      </c>
      <c r="F35" s="88" t="str">
        <f t="shared" si="0"/>
        <v>-</v>
      </c>
    </row>
    <row r="36" spans="1:6" ht="80.25" customHeight="1">
      <c r="A36" s="84" t="s">
        <v>61</v>
      </c>
      <c r="B36" s="85" t="s">
        <v>31</v>
      </c>
      <c r="C36" s="86" t="s">
        <v>62</v>
      </c>
      <c r="D36" s="87" t="s">
        <v>42</v>
      </c>
      <c r="E36" s="87">
        <v>296747.74</v>
      </c>
      <c r="F36" s="88" t="str">
        <f t="shared" si="0"/>
        <v>-</v>
      </c>
    </row>
    <row r="37" spans="1:6" ht="111" customHeight="1">
      <c r="A37" s="84" t="s">
        <v>63</v>
      </c>
      <c r="B37" s="85" t="s">
        <v>31</v>
      </c>
      <c r="C37" s="86" t="s">
        <v>64</v>
      </c>
      <c r="D37" s="87" t="s">
        <v>42</v>
      </c>
      <c r="E37" s="87">
        <v>19112.18</v>
      </c>
      <c r="F37" s="88" t="str">
        <f t="shared" si="0"/>
        <v>-</v>
      </c>
    </row>
    <row r="38" spans="1:6" ht="110.25" customHeight="1">
      <c r="A38" s="89" t="s">
        <v>65</v>
      </c>
      <c r="B38" s="85" t="s">
        <v>31</v>
      </c>
      <c r="C38" s="86" t="s">
        <v>66</v>
      </c>
      <c r="D38" s="87" t="s">
        <v>42</v>
      </c>
      <c r="E38" s="87">
        <v>-70243.2</v>
      </c>
      <c r="F38" s="88" t="str">
        <f t="shared" si="0"/>
        <v>-</v>
      </c>
    </row>
    <row r="39" spans="1:6" ht="120" customHeight="1">
      <c r="A39" s="89" t="s">
        <v>67</v>
      </c>
      <c r="B39" s="85" t="s">
        <v>31</v>
      </c>
      <c r="C39" s="86" t="s">
        <v>68</v>
      </c>
      <c r="D39" s="87" t="s">
        <v>42</v>
      </c>
      <c r="E39" s="87">
        <v>3468661.21</v>
      </c>
      <c r="F39" s="88" t="str">
        <f t="shared" si="0"/>
        <v>-</v>
      </c>
    </row>
    <row r="40" spans="1:6" ht="166.5" customHeight="1">
      <c r="A40" s="89" t="s">
        <v>69</v>
      </c>
      <c r="B40" s="85" t="s">
        <v>31</v>
      </c>
      <c r="C40" s="86" t="s">
        <v>70</v>
      </c>
      <c r="D40" s="87" t="s">
        <v>42</v>
      </c>
      <c r="E40" s="87">
        <v>3468661.21</v>
      </c>
      <c r="F40" s="88" t="str">
        <f t="shared" si="0"/>
        <v>-</v>
      </c>
    </row>
    <row r="41" spans="1:6" ht="66" customHeight="1">
      <c r="A41" s="84" t="s">
        <v>71</v>
      </c>
      <c r="B41" s="85" t="s">
        <v>31</v>
      </c>
      <c r="C41" s="86" t="s">
        <v>72</v>
      </c>
      <c r="D41" s="87" t="s">
        <v>42</v>
      </c>
      <c r="E41" s="87">
        <v>5828897.82</v>
      </c>
      <c r="F41" s="88" t="str">
        <f t="shared" si="0"/>
        <v>-</v>
      </c>
    </row>
    <row r="42" spans="1:6" ht="108" customHeight="1">
      <c r="A42" s="84" t="s">
        <v>73</v>
      </c>
      <c r="B42" s="85" t="s">
        <v>31</v>
      </c>
      <c r="C42" s="86" t="s">
        <v>74</v>
      </c>
      <c r="D42" s="87" t="s">
        <v>42</v>
      </c>
      <c r="E42" s="87">
        <v>5825469.11</v>
      </c>
      <c r="F42" s="88" t="str">
        <f t="shared" si="0"/>
        <v>-</v>
      </c>
    </row>
    <row r="43" spans="1:6" ht="83.25" customHeight="1">
      <c r="A43" s="84" t="s">
        <v>75</v>
      </c>
      <c r="B43" s="85" t="s">
        <v>31</v>
      </c>
      <c r="C43" s="86" t="s">
        <v>76</v>
      </c>
      <c r="D43" s="87" t="s">
        <v>42</v>
      </c>
      <c r="E43" s="87">
        <v>3428.71</v>
      </c>
      <c r="F43" s="88" t="str">
        <f t="shared" si="0"/>
        <v>-</v>
      </c>
    </row>
    <row r="44" spans="1:6" ht="51.75" customHeight="1">
      <c r="A44" s="84" t="s">
        <v>77</v>
      </c>
      <c r="B44" s="85" t="s">
        <v>31</v>
      </c>
      <c r="C44" s="86" t="s">
        <v>1980</v>
      </c>
      <c r="D44" s="87">
        <v>11929206</v>
      </c>
      <c r="E44" s="87">
        <v>11079164.97</v>
      </c>
      <c r="F44" s="88">
        <f t="shared" si="0"/>
        <v>850041.0299999993</v>
      </c>
    </row>
    <row r="45" spans="1:6" ht="51" customHeight="1">
      <c r="A45" s="84" t="s">
        <v>78</v>
      </c>
      <c r="B45" s="85" t="s">
        <v>31</v>
      </c>
      <c r="C45" s="86" t="s">
        <v>1981</v>
      </c>
      <c r="D45" s="87">
        <v>11929206</v>
      </c>
      <c r="E45" s="87">
        <v>11079164.97</v>
      </c>
      <c r="F45" s="88">
        <f t="shared" si="0"/>
        <v>850041.0299999993</v>
      </c>
    </row>
    <row r="46" spans="1:6" ht="99" customHeight="1">
      <c r="A46" s="84" t="s">
        <v>79</v>
      </c>
      <c r="B46" s="85" t="s">
        <v>31</v>
      </c>
      <c r="C46" s="86" t="s">
        <v>1982</v>
      </c>
      <c r="D46" s="87" t="s">
        <v>42</v>
      </c>
      <c r="E46" s="87">
        <v>5078219.33</v>
      </c>
      <c r="F46" s="88" t="str">
        <f t="shared" si="0"/>
        <v>-</v>
      </c>
    </row>
    <row r="47" spans="1:6" ht="147.75" customHeight="1">
      <c r="A47" s="89" t="s">
        <v>80</v>
      </c>
      <c r="B47" s="85" t="s">
        <v>31</v>
      </c>
      <c r="C47" s="86" t="s">
        <v>81</v>
      </c>
      <c r="D47" s="87" t="s">
        <v>42</v>
      </c>
      <c r="E47" s="87">
        <v>5078219.33</v>
      </c>
      <c r="F47" s="88" t="str">
        <f t="shared" si="0"/>
        <v>-</v>
      </c>
    </row>
    <row r="48" spans="1:6" ht="108" customHeight="1">
      <c r="A48" s="89" t="s">
        <v>82</v>
      </c>
      <c r="B48" s="85" t="s">
        <v>31</v>
      </c>
      <c r="C48" s="86" t="s">
        <v>1983</v>
      </c>
      <c r="D48" s="87" t="s">
        <v>42</v>
      </c>
      <c r="E48" s="87">
        <v>36020.84</v>
      </c>
      <c r="F48" s="88" t="str">
        <f t="shared" si="0"/>
        <v>-</v>
      </c>
    </row>
    <row r="49" spans="1:6" ht="163.5" customHeight="1">
      <c r="A49" s="89" t="s">
        <v>83</v>
      </c>
      <c r="B49" s="85" t="s">
        <v>31</v>
      </c>
      <c r="C49" s="86" t="s">
        <v>84</v>
      </c>
      <c r="D49" s="87" t="s">
        <v>42</v>
      </c>
      <c r="E49" s="87">
        <v>36020.84</v>
      </c>
      <c r="F49" s="88" t="str">
        <f t="shared" si="0"/>
        <v>-</v>
      </c>
    </row>
    <row r="50" spans="1:6" ht="93" customHeight="1">
      <c r="A50" s="84" t="s">
        <v>85</v>
      </c>
      <c r="B50" s="85" t="s">
        <v>31</v>
      </c>
      <c r="C50" s="86" t="s">
        <v>1984</v>
      </c>
      <c r="D50" s="87" t="s">
        <v>42</v>
      </c>
      <c r="E50" s="87">
        <v>6825351.57</v>
      </c>
      <c r="F50" s="88" t="str">
        <f t="shared" si="0"/>
        <v>-</v>
      </c>
    </row>
    <row r="51" spans="1:6" ht="153" customHeight="1">
      <c r="A51" s="89" t="s">
        <v>86</v>
      </c>
      <c r="B51" s="85" t="s">
        <v>31</v>
      </c>
      <c r="C51" s="86" t="s">
        <v>87</v>
      </c>
      <c r="D51" s="87" t="s">
        <v>42</v>
      </c>
      <c r="E51" s="87">
        <v>6825351.57</v>
      </c>
      <c r="F51" s="88" t="str">
        <f t="shared" si="0"/>
        <v>-</v>
      </c>
    </row>
    <row r="52" spans="1:6" ht="93" customHeight="1">
      <c r="A52" s="84" t="s">
        <v>88</v>
      </c>
      <c r="B52" s="85" t="s">
        <v>31</v>
      </c>
      <c r="C52" s="86" t="s">
        <v>1985</v>
      </c>
      <c r="D52" s="87" t="s">
        <v>42</v>
      </c>
      <c r="E52" s="87">
        <v>-860426.77</v>
      </c>
      <c r="F52" s="88" t="str">
        <f t="shared" si="0"/>
        <v>-</v>
      </c>
    </row>
    <row r="53" spans="1:6" ht="151.5" customHeight="1">
      <c r="A53" s="89" t="s">
        <v>89</v>
      </c>
      <c r="B53" s="85" t="s">
        <v>31</v>
      </c>
      <c r="C53" s="86" t="s">
        <v>90</v>
      </c>
      <c r="D53" s="87" t="s">
        <v>42</v>
      </c>
      <c r="E53" s="87">
        <v>-860426.77</v>
      </c>
      <c r="F53" s="88" t="str">
        <f t="shared" si="0"/>
        <v>-</v>
      </c>
    </row>
    <row r="54" spans="1:6" ht="13.5">
      <c r="A54" s="84" t="s">
        <v>91</v>
      </c>
      <c r="B54" s="85" t="s">
        <v>31</v>
      </c>
      <c r="C54" s="86" t="s">
        <v>1986</v>
      </c>
      <c r="D54" s="87">
        <v>120537000</v>
      </c>
      <c r="E54" s="87">
        <v>154799463.88</v>
      </c>
      <c r="F54" s="88" t="str">
        <f t="shared" si="0"/>
        <v>-</v>
      </c>
    </row>
    <row r="55" spans="1:6" ht="33" customHeight="1">
      <c r="A55" s="84" t="s">
        <v>92</v>
      </c>
      <c r="B55" s="85" t="s">
        <v>31</v>
      </c>
      <c r="C55" s="86" t="s">
        <v>1987</v>
      </c>
      <c r="D55" s="87">
        <v>115000000</v>
      </c>
      <c r="E55" s="87">
        <v>141941215.93</v>
      </c>
      <c r="F55" s="88" t="str">
        <f t="shared" si="0"/>
        <v>-</v>
      </c>
    </row>
    <row r="56" spans="1:6" ht="46.5" customHeight="1">
      <c r="A56" s="84" t="s">
        <v>93</v>
      </c>
      <c r="B56" s="85" t="s">
        <v>31</v>
      </c>
      <c r="C56" s="86" t="s">
        <v>1988</v>
      </c>
      <c r="D56" s="87" t="s">
        <v>42</v>
      </c>
      <c r="E56" s="87">
        <v>114745375.65</v>
      </c>
      <c r="F56" s="88" t="str">
        <f t="shared" si="0"/>
        <v>-</v>
      </c>
    </row>
    <row r="57" spans="1:6" ht="46.5" customHeight="1">
      <c r="A57" s="84" t="s">
        <v>93</v>
      </c>
      <c r="B57" s="85" t="s">
        <v>31</v>
      </c>
      <c r="C57" s="86" t="s">
        <v>94</v>
      </c>
      <c r="D57" s="87" t="s">
        <v>42</v>
      </c>
      <c r="E57" s="87">
        <v>114761438.8</v>
      </c>
      <c r="F57" s="88" t="str">
        <f t="shared" si="0"/>
        <v>-</v>
      </c>
    </row>
    <row r="58" spans="1:6" ht="66" customHeight="1">
      <c r="A58" s="84" t="s">
        <v>95</v>
      </c>
      <c r="B58" s="85" t="s">
        <v>31</v>
      </c>
      <c r="C58" s="86" t="s">
        <v>96</v>
      </c>
      <c r="D58" s="87" t="s">
        <v>42</v>
      </c>
      <c r="E58" s="87">
        <v>-16063.15</v>
      </c>
      <c r="F58" s="88" t="str">
        <f t="shared" si="0"/>
        <v>-</v>
      </c>
    </row>
    <row r="59" spans="1:6" ht="54.75">
      <c r="A59" s="84" t="s">
        <v>97</v>
      </c>
      <c r="B59" s="85" t="s">
        <v>31</v>
      </c>
      <c r="C59" s="86" t="s">
        <v>1989</v>
      </c>
      <c r="D59" s="87" t="s">
        <v>42</v>
      </c>
      <c r="E59" s="87">
        <v>27194483.76</v>
      </c>
      <c r="F59" s="88" t="str">
        <f t="shared" si="0"/>
        <v>-</v>
      </c>
    </row>
    <row r="60" spans="1:6" ht="82.5">
      <c r="A60" s="84" t="s">
        <v>98</v>
      </c>
      <c r="B60" s="85" t="s">
        <v>31</v>
      </c>
      <c r="C60" s="86" t="s">
        <v>99</v>
      </c>
      <c r="D60" s="87" t="s">
        <v>42</v>
      </c>
      <c r="E60" s="87">
        <v>27195354.94</v>
      </c>
      <c r="F60" s="88" t="str">
        <f t="shared" si="0"/>
        <v>-</v>
      </c>
    </row>
    <row r="61" spans="1:6" ht="84" customHeight="1">
      <c r="A61" s="84" t="s">
        <v>100</v>
      </c>
      <c r="B61" s="85" t="s">
        <v>31</v>
      </c>
      <c r="C61" s="86" t="s">
        <v>101</v>
      </c>
      <c r="D61" s="87" t="s">
        <v>42</v>
      </c>
      <c r="E61" s="87">
        <v>-871.18</v>
      </c>
      <c r="F61" s="88" t="str">
        <f t="shared" si="0"/>
        <v>-</v>
      </c>
    </row>
    <row r="62" spans="1:6" ht="54.75">
      <c r="A62" s="84" t="s">
        <v>102</v>
      </c>
      <c r="B62" s="85" t="s">
        <v>31</v>
      </c>
      <c r="C62" s="86" t="s">
        <v>103</v>
      </c>
      <c r="D62" s="87" t="s">
        <v>42</v>
      </c>
      <c r="E62" s="87">
        <v>1356.52</v>
      </c>
      <c r="F62" s="88" t="str">
        <f t="shared" si="0"/>
        <v>-</v>
      </c>
    </row>
    <row r="63" spans="1:6" ht="91.5" customHeight="1">
      <c r="A63" s="84" t="s">
        <v>104</v>
      </c>
      <c r="B63" s="85" t="s">
        <v>31</v>
      </c>
      <c r="C63" s="86" t="s">
        <v>105</v>
      </c>
      <c r="D63" s="87" t="s">
        <v>42</v>
      </c>
      <c r="E63" s="87">
        <v>-5979.6</v>
      </c>
      <c r="F63" s="88" t="str">
        <f t="shared" si="0"/>
        <v>-</v>
      </c>
    </row>
    <row r="64" spans="1:6" ht="64.5" customHeight="1">
      <c r="A64" s="84" t="s">
        <v>106</v>
      </c>
      <c r="B64" s="85" t="s">
        <v>31</v>
      </c>
      <c r="C64" s="86" t="s">
        <v>107</v>
      </c>
      <c r="D64" s="87" t="s">
        <v>42</v>
      </c>
      <c r="E64" s="87">
        <v>7336.12</v>
      </c>
      <c r="F64" s="88" t="str">
        <f t="shared" si="0"/>
        <v>-</v>
      </c>
    </row>
    <row r="65" spans="1:6" ht="34.5" customHeight="1">
      <c r="A65" s="84" t="s">
        <v>108</v>
      </c>
      <c r="B65" s="85" t="s">
        <v>31</v>
      </c>
      <c r="C65" s="86" t="s">
        <v>1990</v>
      </c>
      <c r="D65" s="87">
        <v>3000000</v>
      </c>
      <c r="E65" s="87">
        <v>5414579.27</v>
      </c>
      <c r="F65" s="88" t="str">
        <f t="shared" si="0"/>
        <v>-</v>
      </c>
    </row>
    <row r="66" spans="1:6" ht="34.5" customHeight="1">
      <c r="A66" s="84" t="s">
        <v>108</v>
      </c>
      <c r="B66" s="85" t="s">
        <v>31</v>
      </c>
      <c r="C66" s="86" t="s">
        <v>109</v>
      </c>
      <c r="D66" s="87" t="s">
        <v>42</v>
      </c>
      <c r="E66" s="87">
        <v>5503492.81</v>
      </c>
      <c r="F66" s="88" t="str">
        <f t="shared" si="0"/>
        <v>-</v>
      </c>
    </row>
    <row r="67" spans="1:6" ht="78" customHeight="1">
      <c r="A67" s="84" t="s">
        <v>110</v>
      </c>
      <c r="B67" s="85" t="s">
        <v>31</v>
      </c>
      <c r="C67" s="86" t="s">
        <v>111</v>
      </c>
      <c r="D67" s="87" t="s">
        <v>42</v>
      </c>
      <c r="E67" s="87">
        <v>5455542.1</v>
      </c>
      <c r="F67" s="88" t="str">
        <f t="shared" si="0"/>
        <v>-</v>
      </c>
    </row>
    <row r="68" spans="1:6" ht="51.75" customHeight="1">
      <c r="A68" s="84" t="s">
        <v>112</v>
      </c>
      <c r="B68" s="85" t="s">
        <v>31</v>
      </c>
      <c r="C68" s="86" t="s">
        <v>113</v>
      </c>
      <c r="D68" s="87" t="s">
        <v>42</v>
      </c>
      <c r="E68" s="87">
        <v>30675.9</v>
      </c>
      <c r="F68" s="88" t="str">
        <f t="shared" si="0"/>
        <v>-</v>
      </c>
    </row>
    <row r="69" spans="1:6" ht="81" customHeight="1">
      <c r="A69" s="84" t="s">
        <v>114</v>
      </c>
      <c r="B69" s="85" t="s">
        <v>31</v>
      </c>
      <c r="C69" s="86" t="s">
        <v>115</v>
      </c>
      <c r="D69" s="87" t="s">
        <v>42</v>
      </c>
      <c r="E69" s="87">
        <v>17274.81</v>
      </c>
      <c r="F69" s="88" t="str">
        <f t="shared" si="0"/>
        <v>-</v>
      </c>
    </row>
    <row r="70" spans="1:6" ht="51.75" customHeight="1">
      <c r="A70" s="84" t="s">
        <v>116</v>
      </c>
      <c r="B70" s="85" t="s">
        <v>31</v>
      </c>
      <c r="C70" s="86" t="s">
        <v>117</v>
      </c>
      <c r="D70" s="87" t="s">
        <v>42</v>
      </c>
      <c r="E70" s="87">
        <v>-88913.54</v>
      </c>
      <c r="F70" s="88" t="str">
        <f t="shared" si="0"/>
        <v>-</v>
      </c>
    </row>
    <row r="71" spans="1:6" ht="95.25" customHeight="1">
      <c r="A71" s="84" t="s">
        <v>118</v>
      </c>
      <c r="B71" s="85" t="s">
        <v>31</v>
      </c>
      <c r="C71" s="86" t="s">
        <v>119</v>
      </c>
      <c r="D71" s="87" t="s">
        <v>42</v>
      </c>
      <c r="E71" s="87">
        <v>-84553.48</v>
      </c>
      <c r="F71" s="88" t="str">
        <f t="shared" si="0"/>
        <v>-</v>
      </c>
    </row>
    <row r="72" spans="1:6" ht="67.5" customHeight="1">
      <c r="A72" s="84" t="s">
        <v>120</v>
      </c>
      <c r="B72" s="85" t="s">
        <v>31</v>
      </c>
      <c r="C72" s="86" t="s">
        <v>121</v>
      </c>
      <c r="D72" s="87" t="s">
        <v>42</v>
      </c>
      <c r="E72" s="87">
        <v>-4270.06</v>
      </c>
      <c r="F72" s="88" t="str">
        <f t="shared" si="0"/>
        <v>-</v>
      </c>
    </row>
    <row r="73" spans="1:6" ht="96" customHeight="1">
      <c r="A73" s="84" t="s">
        <v>122</v>
      </c>
      <c r="B73" s="85" t="s">
        <v>31</v>
      </c>
      <c r="C73" s="86" t="s">
        <v>123</v>
      </c>
      <c r="D73" s="87" t="s">
        <v>42</v>
      </c>
      <c r="E73" s="87">
        <v>-90</v>
      </c>
      <c r="F73" s="88" t="str">
        <f t="shared" si="0"/>
        <v>-</v>
      </c>
    </row>
    <row r="74" spans="1:6" ht="13.5">
      <c r="A74" s="84" t="s">
        <v>124</v>
      </c>
      <c r="B74" s="85" t="s">
        <v>31</v>
      </c>
      <c r="C74" s="86" t="s">
        <v>1991</v>
      </c>
      <c r="D74" s="87">
        <v>15000</v>
      </c>
      <c r="E74" s="87">
        <v>53931.21</v>
      </c>
      <c r="F74" s="88" t="str">
        <f t="shared" si="0"/>
        <v>-</v>
      </c>
    </row>
    <row r="75" spans="1:6" ht="13.5">
      <c r="A75" s="84" t="s">
        <v>124</v>
      </c>
      <c r="B75" s="85" t="s">
        <v>31</v>
      </c>
      <c r="C75" s="86" t="s">
        <v>125</v>
      </c>
      <c r="D75" s="87" t="s">
        <v>42</v>
      </c>
      <c r="E75" s="87">
        <v>53931.21</v>
      </c>
      <c r="F75" s="88" t="str">
        <f t="shared" si="0"/>
        <v>-</v>
      </c>
    </row>
    <row r="76" spans="1:6" ht="66" customHeight="1">
      <c r="A76" s="84" t="s">
        <v>126</v>
      </c>
      <c r="B76" s="85" t="s">
        <v>31</v>
      </c>
      <c r="C76" s="86" t="s">
        <v>127</v>
      </c>
      <c r="D76" s="87" t="s">
        <v>42</v>
      </c>
      <c r="E76" s="87">
        <v>53667</v>
      </c>
      <c r="F76" s="88" t="str">
        <f t="shared" si="0"/>
        <v>-</v>
      </c>
    </row>
    <row r="77" spans="1:6" ht="34.5" customHeight="1">
      <c r="A77" s="84" t="s">
        <v>128</v>
      </c>
      <c r="B77" s="85" t="s">
        <v>31</v>
      </c>
      <c r="C77" s="86" t="s">
        <v>129</v>
      </c>
      <c r="D77" s="87" t="s">
        <v>42</v>
      </c>
      <c r="E77" s="87">
        <v>264.21</v>
      </c>
      <c r="F77" s="88" t="str">
        <f t="shared" si="0"/>
        <v>-</v>
      </c>
    </row>
    <row r="78" spans="1:6" ht="34.5" customHeight="1">
      <c r="A78" s="84" t="s">
        <v>130</v>
      </c>
      <c r="B78" s="85" t="s">
        <v>31</v>
      </c>
      <c r="C78" s="86" t="s">
        <v>1992</v>
      </c>
      <c r="D78" s="87">
        <v>2522000</v>
      </c>
      <c r="E78" s="87">
        <v>7389737.47</v>
      </c>
      <c r="F78" s="88" t="str">
        <f t="shared" si="0"/>
        <v>-</v>
      </c>
    </row>
    <row r="79" spans="1:6" ht="54" customHeight="1">
      <c r="A79" s="84" t="s">
        <v>131</v>
      </c>
      <c r="B79" s="85" t="s">
        <v>31</v>
      </c>
      <c r="C79" s="86" t="s">
        <v>132</v>
      </c>
      <c r="D79" s="87" t="s">
        <v>42</v>
      </c>
      <c r="E79" s="87">
        <v>7389737.47</v>
      </c>
      <c r="F79" s="88" t="str">
        <f t="shared" si="0"/>
        <v>-</v>
      </c>
    </row>
    <row r="80" spans="1:6" ht="91.5" customHeight="1">
      <c r="A80" s="84" t="s">
        <v>133</v>
      </c>
      <c r="B80" s="85" t="s">
        <v>31</v>
      </c>
      <c r="C80" s="86" t="s">
        <v>134</v>
      </c>
      <c r="D80" s="87" t="s">
        <v>42</v>
      </c>
      <c r="E80" s="87">
        <v>7379827.46</v>
      </c>
      <c r="F80" s="88" t="str">
        <f t="shared" si="0"/>
        <v>-</v>
      </c>
    </row>
    <row r="81" spans="1:6" ht="66.75" customHeight="1">
      <c r="A81" s="84" t="s">
        <v>135</v>
      </c>
      <c r="B81" s="85" t="s">
        <v>31</v>
      </c>
      <c r="C81" s="86" t="s">
        <v>136</v>
      </c>
      <c r="D81" s="87" t="s">
        <v>42</v>
      </c>
      <c r="E81" s="87">
        <v>9910.01</v>
      </c>
      <c r="F81" s="88" t="str">
        <f t="shared" si="0"/>
        <v>-</v>
      </c>
    </row>
    <row r="82" spans="1:6" ht="13.5">
      <c r="A82" s="84" t="s">
        <v>137</v>
      </c>
      <c r="B82" s="85" t="s">
        <v>31</v>
      </c>
      <c r="C82" s="86" t="s">
        <v>1993</v>
      </c>
      <c r="D82" s="87">
        <v>58850000</v>
      </c>
      <c r="E82" s="87">
        <v>46827200.19</v>
      </c>
      <c r="F82" s="88">
        <f t="shared" si="0"/>
        <v>12022799.810000002</v>
      </c>
    </row>
    <row r="83" spans="1:6" ht="13.5">
      <c r="A83" s="84" t="s">
        <v>138</v>
      </c>
      <c r="B83" s="85" t="s">
        <v>31</v>
      </c>
      <c r="C83" s="86" t="s">
        <v>1994</v>
      </c>
      <c r="D83" s="87">
        <v>21000000</v>
      </c>
      <c r="E83" s="87">
        <v>20819939.8</v>
      </c>
      <c r="F83" s="88">
        <f t="shared" si="0"/>
        <v>180060.19999999925</v>
      </c>
    </row>
    <row r="84" spans="1:6" ht="66" customHeight="1">
      <c r="A84" s="84" t="s">
        <v>139</v>
      </c>
      <c r="B84" s="85" t="s">
        <v>31</v>
      </c>
      <c r="C84" s="86" t="s">
        <v>140</v>
      </c>
      <c r="D84" s="87" t="s">
        <v>42</v>
      </c>
      <c r="E84" s="87">
        <v>20819939.8</v>
      </c>
      <c r="F84" s="88" t="str">
        <f t="shared" si="0"/>
        <v>-</v>
      </c>
    </row>
    <row r="85" spans="1:6" ht="96">
      <c r="A85" s="84" t="s">
        <v>141</v>
      </c>
      <c r="B85" s="85" t="s">
        <v>31</v>
      </c>
      <c r="C85" s="86" t="s">
        <v>142</v>
      </c>
      <c r="D85" s="87" t="s">
        <v>42</v>
      </c>
      <c r="E85" s="87">
        <v>20625526.22</v>
      </c>
      <c r="F85" s="88" t="str">
        <f t="shared" si="0"/>
        <v>-</v>
      </c>
    </row>
    <row r="86" spans="1:6" ht="78.75" customHeight="1">
      <c r="A86" s="84" t="s">
        <v>143</v>
      </c>
      <c r="B86" s="85" t="s">
        <v>31</v>
      </c>
      <c r="C86" s="86" t="s">
        <v>144</v>
      </c>
      <c r="D86" s="87" t="s">
        <v>42</v>
      </c>
      <c r="E86" s="87">
        <v>194119.01</v>
      </c>
      <c r="F86" s="88" t="str">
        <f aca="true" t="shared" si="1" ref="F86:F146">IF(OR(D86="-",IF(E86="-",0,E86)&gt;=IF(D86="-",0,D86)),"-",IF(D86="-",0,D86)-IF(E86="-",0,E86))</f>
        <v>-</v>
      </c>
    </row>
    <row r="87" spans="1:6" ht="69">
      <c r="A87" s="84" t="s">
        <v>145</v>
      </c>
      <c r="B87" s="85" t="s">
        <v>31</v>
      </c>
      <c r="C87" s="86" t="s">
        <v>146</v>
      </c>
      <c r="D87" s="87" t="s">
        <v>42</v>
      </c>
      <c r="E87" s="87">
        <v>294.57</v>
      </c>
      <c r="F87" s="88" t="str">
        <f t="shared" si="1"/>
        <v>-</v>
      </c>
    </row>
    <row r="88" spans="1:6" ht="13.5">
      <c r="A88" s="84" t="s">
        <v>147</v>
      </c>
      <c r="B88" s="85" t="s">
        <v>31</v>
      </c>
      <c r="C88" s="86" t="s">
        <v>1995</v>
      </c>
      <c r="D88" s="87">
        <v>37850000</v>
      </c>
      <c r="E88" s="87">
        <v>26007260.39</v>
      </c>
      <c r="F88" s="88">
        <f t="shared" si="1"/>
        <v>11842739.61</v>
      </c>
    </row>
    <row r="89" spans="1:6" ht="13.5">
      <c r="A89" s="84" t="s">
        <v>148</v>
      </c>
      <c r="B89" s="85" t="s">
        <v>31</v>
      </c>
      <c r="C89" s="86" t="s">
        <v>1996</v>
      </c>
      <c r="D89" s="87" t="s">
        <v>42</v>
      </c>
      <c r="E89" s="87">
        <v>25125598.03</v>
      </c>
      <c r="F89" s="88" t="str">
        <f t="shared" si="1"/>
        <v>-</v>
      </c>
    </row>
    <row r="90" spans="1:6" ht="52.5" customHeight="1">
      <c r="A90" s="84" t="s">
        <v>149</v>
      </c>
      <c r="B90" s="85" t="s">
        <v>31</v>
      </c>
      <c r="C90" s="86" t="s">
        <v>150</v>
      </c>
      <c r="D90" s="87" t="s">
        <v>42</v>
      </c>
      <c r="E90" s="87">
        <v>25125598.03</v>
      </c>
      <c r="F90" s="88" t="str">
        <f t="shared" si="1"/>
        <v>-</v>
      </c>
    </row>
    <row r="91" spans="1:6" ht="13.5">
      <c r="A91" s="84" t="s">
        <v>151</v>
      </c>
      <c r="B91" s="85" t="s">
        <v>31</v>
      </c>
      <c r="C91" s="86" t="s">
        <v>1997</v>
      </c>
      <c r="D91" s="87" t="s">
        <v>42</v>
      </c>
      <c r="E91" s="87">
        <v>881662.36</v>
      </c>
      <c r="F91" s="88" t="str">
        <f t="shared" si="1"/>
        <v>-</v>
      </c>
    </row>
    <row r="92" spans="1:6" ht="41.25">
      <c r="A92" s="84" t="s">
        <v>152</v>
      </c>
      <c r="B92" s="85" t="s">
        <v>31</v>
      </c>
      <c r="C92" s="86" t="s">
        <v>153</v>
      </c>
      <c r="D92" s="87" t="s">
        <v>42</v>
      </c>
      <c r="E92" s="87">
        <v>881662.36</v>
      </c>
      <c r="F92" s="88" t="str">
        <f t="shared" si="1"/>
        <v>-</v>
      </c>
    </row>
    <row r="93" spans="1:6" ht="13.5">
      <c r="A93" s="84" t="s">
        <v>154</v>
      </c>
      <c r="B93" s="85" t="s">
        <v>31</v>
      </c>
      <c r="C93" s="86" t="s">
        <v>155</v>
      </c>
      <c r="D93" s="87">
        <v>10100000</v>
      </c>
      <c r="E93" s="87">
        <v>10730485.26</v>
      </c>
      <c r="F93" s="88" t="str">
        <f t="shared" si="1"/>
        <v>-</v>
      </c>
    </row>
    <row r="94" spans="1:6" ht="49.5" customHeight="1">
      <c r="A94" s="84" t="s">
        <v>156</v>
      </c>
      <c r="B94" s="85" t="s">
        <v>31</v>
      </c>
      <c r="C94" s="86" t="s">
        <v>1998</v>
      </c>
      <c r="D94" s="87">
        <v>9878500</v>
      </c>
      <c r="E94" s="87">
        <v>10586085.26</v>
      </c>
      <c r="F94" s="88" t="str">
        <f t="shared" si="1"/>
        <v>-</v>
      </c>
    </row>
    <row r="95" spans="1:6" ht="63.75" customHeight="1">
      <c r="A95" s="84" t="s">
        <v>157</v>
      </c>
      <c r="B95" s="85" t="s">
        <v>31</v>
      </c>
      <c r="C95" s="86" t="s">
        <v>158</v>
      </c>
      <c r="D95" s="87" t="s">
        <v>42</v>
      </c>
      <c r="E95" s="87">
        <v>10586085.26</v>
      </c>
      <c r="F95" s="88" t="str">
        <f t="shared" si="1"/>
        <v>-</v>
      </c>
    </row>
    <row r="96" spans="1:6" ht="82.5">
      <c r="A96" s="84" t="s">
        <v>159</v>
      </c>
      <c r="B96" s="85" t="s">
        <v>31</v>
      </c>
      <c r="C96" s="86" t="s">
        <v>160</v>
      </c>
      <c r="D96" s="87" t="s">
        <v>42</v>
      </c>
      <c r="E96" s="87">
        <v>9329231.24</v>
      </c>
      <c r="F96" s="88" t="str">
        <f t="shared" si="1"/>
        <v>-</v>
      </c>
    </row>
    <row r="97" spans="1:6" ht="108" customHeight="1">
      <c r="A97" s="89" t="s">
        <v>161</v>
      </c>
      <c r="B97" s="85" t="s">
        <v>31</v>
      </c>
      <c r="C97" s="86" t="s">
        <v>162</v>
      </c>
      <c r="D97" s="87" t="s">
        <v>42</v>
      </c>
      <c r="E97" s="87">
        <v>1233838.56</v>
      </c>
      <c r="F97" s="88" t="str">
        <f t="shared" si="1"/>
        <v>-</v>
      </c>
    </row>
    <row r="98" spans="1:6" ht="78" customHeight="1">
      <c r="A98" s="84" t="s">
        <v>163</v>
      </c>
      <c r="B98" s="85" t="s">
        <v>31</v>
      </c>
      <c r="C98" s="86" t="s">
        <v>164</v>
      </c>
      <c r="D98" s="87" t="s">
        <v>42</v>
      </c>
      <c r="E98" s="87">
        <v>23015.46</v>
      </c>
      <c r="F98" s="88" t="str">
        <f t="shared" si="1"/>
        <v>-</v>
      </c>
    </row>
    <row r="99" spans="1:6" ht="96">
      <c r="A99" s="84" t="s">
        <v>165</v>
      </c>
      <c r="B99" s="85" t="s">
        <v>31</v>
      </c>
      <c r="C99" s="86" t="s">
        <v>1999</v>
      </c>
      <c r="D99" s="87">
        <v>100000</v>
      </c>
      <c r="E99" s="87" t="s">
        <v>42</v>
      </c>
      <c r="F99" s="88">
        <f t="shared" si="1"/>
        <v>100000</v>
      </c>
    </row>
    <row r="100" spans="1:6" ht="50.25" customHeight="1">
      <c r="A100" s="84" t="s">
        <v>166</v>
      </c>
      <c r="B100" s="85" t="s">
        <v>31</v>
      </c>
      <c r="C100" s="86" t="s">
        <v>167</v>
      </c>
      <c r="D100" s="87">
        <v>121500</v>
      </c>
      <c r="E100" s="87">
        <v>144400</v>
      </c>
      <c r="F100" s="88" t="str">
        <f t="shared" si="1"/>
        <v>-</v>
      </c>
    </row>
    <row r="101" spans="1:6" ht="41.25">
      <c r="A101" s="84" t="s">
        <v>168</v>
      </c>
      <c r="B101" s="85" t="s">
        <v>31</v>
      </c>
      <c r="C101" s="86" t="s">
        <v>169</v>
      </c>
      <c r="D101" s="87" t="s">
        <v>42</v>
      </c>
      <c r="E101" s="87">
        <v>90000</v>
      </c>
      <c r="F101" s="88" t="str">
        <f t="shared" si="1"/>
        <v>-</v>
      </c>
    </row>
    <row r="102" spans="1:6" ht="41.25">
      <c r="A102" s="84" t="s">
        <v>168</v>
      </c>
      <c r="B102" s="85" t="s">
        <v>31</v>
      </c>
      <c r="C102" s="86" t="s">
        <v>170</v>
      </c>
      <c r="D102" s="87" t="s">
        <v>42</v>
      </c>
      <c r="E102" s="87">
        <v>90000</v>
      </c>
      <c r="F102" s="88" t="str">
        <f t="shared" si="1"/>
        <v>-</v>
      </c>
    </row>
    <row r="103" spans="1:6" ht="83.25" customHeight="1">
      <c r="A103" s="84" t="s">
        <v>171</v>
      </c>
      <c r="B103" s="85" t="s">
        <v>31</v>
      </c>
      <c r="C103" s="86" t="s">
        <v>2000</v>
      </c>
      <c r="D103" s="87" t="s">
        <v>42</v>
      </c>
      <c r="E103" s="87">
        <v>54400</v>
      </c>
      <c r="F103" s="88" t="str">
        <f t="shared" si="1"/>
        <v>-</v>
      </c>
    </row>
    <row r="104" spans="1:6" ht="110.25">
      <c r="A104" s="89" t="s">
        <v>172</v>
      </c>
      <c r="B104" s="85" t="s">
        <v>31</v>
      </c>
      <c r="C104" s="86" t="s">
        <v>173</v>
      </c>
      <c r="D104" s="87" t="s">
        <v>42</v>
      </c>
      <c r="E104" s="87">
        <v>54400</v>
      </c>
      <c r="F104" s="88" t="str">
        <f t="shared" si="1"/>
        <v>-</v>
      </c>
    </row>
    <row r="105" spans="1:6" ht="51.75" customHeight="1">
      <c r="A105" s="84" t="s">
        <v>174</v>
      </c>
      <c r="B105" s="85" t="s">
        <v>31</v>
      </c>
      <c r="C105" s="86" t="s">
        <v>2001</v>
      </c>
      <c r="D105" s="87">
        <v>2000</v>
      </c>
      <c r="E105" s="87">
        <v>-13000.78</v>
      </c>
      <c r="F105" s="88">
        <f t="shared" si="1"/>
        <v>15000.78</v>
      </c>
    </row>
    <row r="106" spans="1:6" ht="13.5">
      <c r="A106" s="84" t="s">
        <v>175</v>
      </c>
      <c r="B106" s="85" t="s">
        <v>31</v>
      </c>
      <c r="C106" s="86" t="s">
        <v>2002</v>
      </c>
      <c r="D106" s="87" t="s">
        <v>42</v>
      </c>
      <c r="E106" s="87">
        <v>-13035.12</v>
      </c>
      <c r="F106" s="88" t="str">
        <f t="shared" si="1"/>
        <v>-</v>
      </c>
    </row>
    <row r="107" spans="1:6" ht="35.25" customHeight="1">
      <c r="A107" s="84" t="s">
        <v>176</v>
      </c>
      <c r="B107" s="85" t="s">
        <v>31</v>
      </c>
      <c r="C107" s="86" t="s">
        <v>2003</v>
      </c>
      <c r="D107" s="87" t="s">
        <v>42</v>
      </c>
      <c r="E107" s="87">
        <v>-13035.12</v>
      </c>
      <c r="F107" s="88" t="str">
        <f t="shared" si="1"/>
        <v>-</v>
      </c>
    </row>
    <row r="108" spans="1:6" ht="54.75">
      <c r="A108" s="84" t="s">
        <v>177</v>
      </c>
      <c r="B108" s="85" t="s">
        <v>31</v>
      </c>
      <c r="C108" s="86" t="s">
        <v>178</v>
      </c>
      <c r="D108" s="87" t="s">
        <v>42</v>
      </c>
      <c r="E108" s="87">
        <v>-13035.12</v>
      </c>
      <c r="F108" s="88" t="str">
        <f t="shared" si="1"/>
        <v>-</v>
      </c>
    </row>
    <row r="109" spans="1:6" ht="36" customHeight="1">
      <c r="A109" s="84" t="s">
        <v>179</v>
      </c>
      <c r="B109" s="85" t="s">
        <v>31</v>
      </c>
      <c r="C109" s="86" t="s">
        <v>2004</v>
      </c>
      <c r="D109" s="87">
        <v>2000</v>
      </c>
      <c r="E109" s="87">
        <v>34.34</v>
      </c>
      <c r="F109" s="88">
        <f t="shared" si="1"/>
        <v>1965.66</v>
      </c>
    </row>
    <row r="110" spans="1:6" ht="67.5" customHeight="1">
      <c r="A110" s="84" t="s">
        <v>180</v>
      </c>
      <c r="B110" s="85" t="s">
        <v>31</v>
      </c>
      <c r="C110" s="86" t="s">
        <v>2005</v>
      </c>
      <c r="D110" s="87" t="s">
        <v>42</v>
      </c>
      <c r="E110" s="87">
        <v>34.34</v>
      </c>
      <c r="F110" s="88" t="str">
        <f t="shared" si="1"/>
        <v>-</v>
      </c>
    </row>
    <row r="111" spans="1:6" ht="82.5">
      <c r="A111" s="84" t="s">
        <v>181</v>
      </c>
      <c r="B111" s="85" t="s">
        <v>31</v>
      </c>
      <c r="C111" s="86" t="s">
        <v>182</v>
      </c>
      <c r="D111" s="87" t="s">
        <v>42</v>
      </c>
      <c r="E111" s="87">
        <v>34.34</v>
      </c>
      <c r="F111" s="88" t="str">
        <f t="shared" si="1"/>
        <v>-</v>
      </c>
    </row>
    <row r="112" spans="1:6" ht="69" customHeight="1">
      <c r="A112" s="84" t="s">
        <v>183</v>
      </c>
      <c r="B112" s="85" t="s">
        <v>31</v>
      </c>
      <c r="C112" s="86" t="s">
        <v>184</v>
      </c>
      <c r="D112" s="87">
        <v>62457000</v>
      </c>
      <c r="E112" s="87">
        <v>53598006.27</v>
      </c>
      <c r="F112" s="88">
        <f t="shared" si="1"/>
        <v>8858993.729999997</v>
      </c>
    </row>
    <row r="113" spans="1:6" ht="110.25">
      <c r="A113" s="89" t="s">
        <v>185</v>
      </c>
      <c r="B113" s="85" t="s">
        <v>31</v>
      </c>
      <c r="C113" s="86" t="s">
        <v>186</v>
      </c>
      <c r="D113" s="87">
        <v>54565000</v>
      </c>
      <c r="E113" s="87">
        <v>46573234.96</v>
      </c>
      <c r="F113" s="88">
        <f t="shared" si="1"/>
        <v>7991765.039999999</v>
      </c>
    </row>
    <row r="114" spans="1:6" ht="82.5">
      <c r="A114" s="84" t="s">
        <v>187</v>
      </c>
      <c r="B114" s="85" t="s">
        <v>31</v>
      </c>
      <c r="C114" s="86" t="s">
        <v>2006</v>
      </c>
      <c r="D114" s="87">
        <v>27700000</v>
      </c>
      <c r="E114" s="87">
        <v>27341578.46</v>
      </c>
      <c r="F114" s="88">
        <f t="shared" si="1"/>
        <v>358421.5399999991</v>
      </c>
    </row>
    <row r="115" spans="1:6" ht="105.75" customHeight="1">
      <c r="A115" s="89" t="s">
        <v>188</v>
      </c>
      <c r="B115" s="85" t="s">
        <v>31</v>
      </c>
      <c r="C115" s="86" t="s">
        <v>189</v>
      </c>
      <c r="D115" s="87" t="s">
        <v>42</v>
      </c>
      <c r="E115" s="87">
        <v>27341578.46</v>
      </c>
      <c r="F115" s="88" t="str">
        <f t="shared" si="1"/>
        <v>-</v>
      </c>
    </row>
    <row r="116" spans="1:6" ht="109.5" customHeight="1">
      <c r="A116" s="89" t="s">
        <v>190</v>
      </c>
      <c r="B116" s="85" t="s">
        <v>31</v>
      </c>
      <c r="C116" s="86" t="s">
        <v>2007</v>
      </c>
      <c r="D116" s="87">
        <v>6500000</v>
      </c>
      <c r="E116" s="87">
        <v>9094216.72</v>
      </c>
      <c r="F116" s="88" t="str">
        <f t="shared" si="1"/>
        <v>-</v>
      </c>
    </row>
    <row r="117" spans="1:6" ht="107.25" customHeight="1">
      <c r="A117" s="84" t="s">
        <v>191</v>
      </c>
      <c r="B117" s="85" t="s">
        <v>31</v>
      </c>
      <c r="C117" s="86" t="s">
        <v>192</v>
      </c>
      <c r="D117" s="87" t="s">
        <v>42</v>
      </c>
      <c r="E117" s="87">
        <v>9094216.72</v>
      </c>
      <c r="F117" s="88" t="str">
        <f t="shared" si="1"/>
        <v>-</v>
      </c>
    </row>
    <row r="118" spans="1:6" ht="125.25" customHeight="1">
      <c r="A118" s="89" t="s">
        <v>193</v>
      </c>
      <c r="B118" s="85" t="s">
        <v>31</v>
      </c>
      <c r="C118" s="86" t="s">
        <v>2008</v>
      </c>
      <c r="D118" s="87">
        <v>2500000</v>
      </c>
      <c r="E118" s="87">
        <v>962659.53</v>
      </c>
      <c r="F118" s="88">
        <f t="shared" si="1"/>
        <v>1537340.47</v>
      </c>
    </row>
    <row r="119" spans="1:6" ht="91.5" customHeight="1">
      <c r="A119" s="84" t="s">
        <v>194</v>
      </c>
      <c r="B119" s="85" t="s">
        <v>31</v>
      </c>
      <c r="C119" s="86" t="s">
        <v>195</v>
      </c>
      <c r="D119" s="87" t="s">
        <v>42</v>
      </c>
      <c r="E119" s="87">
        <v>962659.53</v>
      </c>
      <c r="F119" s="88" t="str">
        <f t="shared" si="1"/>
        <v>-</v>
      </c>
    </row>
    <row r="120" spans="1:6" ht="67.5" customHeight="1">
      <c r="A120" s="84" t="s">
        <v>196</v>
      </c>
      <c r="B120" s="85" t="s">
        <v>31</v>
      </c>
      <c r="C120" s="86" t="s">
        <v>197</v>
      </c>
      <c r="D120" s="87">
        <v>17865000</v>
      </c>
      <c r="E120" s="87">
        <v>9174780.25</v>
      </c>
      <c r="F120" s="88">
        <f t="shared" si="1"/>
        <v>8690219.75</v>
      </c>
    </row>
    <row r="121" spans="1:6" ht="49.5" customHeight="1">
      <c r="A121" s="84" t="s">
        <v>198</v>
      </c>
      <c r="B121" s="85" t="s">
        <v>31</v>
      </c>
      <c r="C121" s="86" t="s">
        <v>199</v>
      </c>
      <c r="D121" s="87" t="s">
        <v>42</v>
      </c>
      <c r="E121" s="87">
        <v>7328709.63</v>
      </c>
      <c r="F121" s="88" t="str">
        <f t="shared" si="1"/>
        <v>-</v>
      </c>
    </row>
    <row r="122" spans="1:6" ht="49.5" customHeight="1">
      <c r="A122" s="84" t="s">
        <v>198</v>
      </c>
      <c r="B122" s="85" t="s">
        <v>31</v>
      </c>
      <c r="C122" s="86" t="s">
        <v>200</v>
      </c>
      <c r="D122" s="87" t="s">
        <v>42</v>
      </c>
      <c r="E122" s="87">
        <v>1846070.62</v>
      </c>
      <c r="F122" s="88" t="str">
        <f t="shared" si="1"/>
        <v>-</v>
      </c>
    </row>
    <row r="123" spans="1:6" ht="27">
      <c r="A123" s="84" t="s">
        <v>201</v>
      </c>
      <c r="B123" s="85" t="s">
        <v>31</v>
      </c>
      <c r="C123" s="86" t="s">
        <v>2009</v>
      </c>
      <c r="D123" s="87">
        <v>2251000</v>
      </c>
      <c r="E123" s="87">
        <v>562500</v>
      </c>
      <c r="F123" s="88">
        <f t="shared" si="1"/>
        <v>1688500</v>
      </c>
    </row>
    <row r="124" spans="1:6" ht="64.5" customHeight="1">
      <c r="A124" s="84" t="s">
        <v>202</v>
      </c>
      <c r="B124" s="85" t="s">
        <v>31</v>
      </c>
      <c r="C124" s="86" t="s">
        <v>2010</v>
      </c>
      <c r="D124" s="87" t="s">
        <v>42</v>
      </c>
      <c r="E124" s="87">
        <v>562500</v>
      </c>
      <c r="F124" s="88" t="str">
        <f t="shared" si="1"/>
        <v>-</v>
      </c>
    </row>
    <row r="125" spans="1:6" ht="81" customHeight="1">
      <c r="A125" s="84" t="s">
        <v>203</v>
      </c>
      <c r="B125" s="85" t="s">
        <v>31</v>
      </c>
      <c r="C125" s="86" t="s">
        <v>204</v>
      </c>
      <c r="D125" s="87" t="s">
        <v>42</v>
      </c>
      <c r="E125" s="87">
        <v>562500</v>
      </c>
      <c r="F125" s="88" t="str">
        <f t="shared" si="1"/>
        <v>-</v>
      </c>
    </row>
    <row r="126" spans="1:6" ht="108" customHeight="1">
      <c r="A126" s="89" t="s">
        <v>205</v>
      </c>
      <c r="B126" s="85" t="s">
        <v>31</v>
      </c>
      <c r="C126" s="86" t="s">
        <v>206</v>
      </c>
      <c r="D126" s="87">
        <v>5641000</v>
      </c>
      <c r="E126" s="87">
        <v>6462271.31</v>
      </c>
      <c r="F126" s="88" t="str">
        <f t="shared" si="1"/>
        <v>-</v>
      </c>
    </row>
    <row r="127" spans="1:6" ht="111" customHeight="1">
      <c r="A127" s="89" t="s">
        <v>207</v>
      </c>
      <c r="B127" s="85" t="s">
        <v>31</v>
      </c>
      <c r="C127" s="86" t="s">
        <v>208</v>
      </c>
      <c r="D127" s="87" t="s">
        <v>42</v>
      </c>
      <c r="E127" s="87">
        <v>6462271.31</v>
      </c>
      <c r="F127" s="88" t="str">
        <f t="shared" si="1"/>
        <v>-</v>
      </c>
    </row>
    <row r="128" spans="1:6" ht="96">
      <c r="A128" s="84" t="s">
        <v>209</v>
      </c>
      <c r="B128" s="85" t="s">
        <v>31</v>
      </c>
      <c r="C128" s="86" t="s">
        <v>210</v>
      </c>
      <c r="D128" s="87" t="s">
        <v>42</v>
      </c>
      <c r="E128" s="87">
        <v>480005</v>
      </c>
      <c r="F128" s="88" t="str">
        <f t="shared" si="1"/>
        <v>-</v>
      </c>
    </row>
    <row r="129" spans="1:6" ht="96">
      <c r="A129" s="84" t="s">
        <v>209</v>
      </c>
      <c r="B129" s="85" t="s">
        <v>31</v>
      </c>
      <c r="C129" s="86" t="s">
        <v>211</v>
      </c>
      <c r="D129" s="87" t="s">
        <v>42</v>
      </c>
      <c r="E129" s="87">
        <v>5982266.31</v>
      </c>
      <c r="F129" s="88" t="str">
        <f t="shared" si="1"/>
        <v>-</v>
      </c>
    </row>
    <row r="130" spans="1:6" ht="34.5" customHeight="1">
      <c r="A130" s="84" t="s">
        <v>212</v>
      </c>
      <c r="B130" s="85" t="s">
        <v>31</v>
      </c>
      <c r="C130" s="86" t="s">
        <v>2011</v>
      </c>
      <c r="D130" s="87">
        <v>7083000</v>
      </c>
      <c r="E130" s="87">
        <v>15297265.01</v>
      </c>
      <c r="F130" s="88" t="str">
        <f t="shared" si="1"/>
        <v>-</v>
      </c>
    </row>
    <row r="131" spans="1:6" ht="34.5" customHeight="1">
      <c r="A131" s="84" t="s">
        <v>213</v>
      </c>
      <c r="B131" s="85" t="s">
        <v>31</v>
      </c>
      <c r="C131" s="86" t="s">
        <v>2012</v>
      </c>
      <c r="D131" s="87">
        <v>7083000</v>
      </c>
      <c r="E131" s="87">
        <v>15297265.01</v>
      </c>
      <c r="F131" s="88" t="str">
        <f t="shared" si="1"/>
        <v>-</v>
      </c>
    </row>
    <row r="132" spans="1:6" ht="34.5" customHeight="1">
      <c r="A132" s="84" t="s">
        <v>214</v>
      </c>
      <c r="B132" s="85" t="s">
        <v>31</v>
      </c>
      <c r="C132" s="86" t="s">
        <v>215</v>
      </c>
      <c r="D132" s="87" t="s">
        <v>42</v>
      </c>
      <c r="E132" s="87">
        <v>3620863.49</v>
      </c>
      <c r="F132" s="88" t="str">
        <f t="shared" si="1"/>
        <v>-</v>
      </c>
    </row>
    <row r="133" spans="1:6" ht="93.75" customHeight="1">
      <c r="A133" s="84" t="s">
        <v>216</v>
      </c>
      <c r="B133" s="85" t="s">
        <v>31</v>
      </c>
      <c r="C133" s="86" t="s">
        <v>217</v>
      </c>
      <c r="D133" s="87" t="s">
        <v>42</v>
      </c>
      <c r="E133" s="87">
        <v>3620863.49</v>
      </c>
      <c r="F133" s="88" t="str">
        <f t="shared" si="1"/>
        <v>-</v>
      </c>
    </row>
    <row r="134" spans="1:6" ht="36.75" customHeight="1">
      <c r="A134" s="84" t="s">
        <v>218</v>
      </c>
      <c r="B134" s="85" t="s">
        <v>31</v>
      </c>
      <c r="C134" s="86" t="s">
        <v>219</v>
      </c>
      <c r="D134" s="87" t="s">
        <v>42</v>
      </c>
      <c r="E134" s="87">
        <v>11397606.88</v>
      </c>
      <c r="F134" s="88" t="str">
        <f t="shared" si="1"/>
        <v>-</v>
      </c>
    </row>
    <row r="135" spans="1:6" ht="41.25">
      <c r="A135" s="84" t="s">
        <v>220</v>
      </c>
      <c r="B135" s="85" t="s">
        <v>31</v>
      </c>
      <c r="C135" s="86" t="s">
        <v>221</v>
      </c>
      <c r="D135" s="87" t="s">
        <v>42</v>
      </c>
      <c r="E135" s="87">
        <v>179123.63</v>
      </c>
      <c r="F135" s="88" t="str">
        <f t="shared" si="1"/>
        <v>-</v>
      </c>
    </row>
    <row r="136" spans="1:6" ht="80.25" customHeight="1">
      <c r="A136" s="84" t="s">
        <v>222</v>
      </c>
      <c r="B136" s="85" t="s">
        <v>31</v>
      </c>
      <c r="C136" s="86" t="s">
        <v>223</v>
      </c>
      <c r="D136" s="87" t="s">
        <v>42</v>
      </c>
      <c r="E136" s="87">
        <v>11218483.25</v>
      </c>
      <c r="F136" s="88" t="str">
        <f t="shared" si="1"/>
        <v>-</v>
      </c>
    </row>
    <row r="137" spans="1:6" ht="33" customHeight="1">
      <c r="A137" s="84" t="s">
        <v>224</v>
      </c>
      <c r="B137" s="85" t="s">
        <v>31</v>
      </c>
      <c r="C137" s="86" t="s">
        <v>2013</v>
      </c>
      <c r="D137" s="87" t="s">
        <v>42</v>
      </c>
      <c r="E137" s="87">
        <v>278794.64</v>
      </c>
      <c r="F137" s="88" t="str">
        <f t="shared" si="1"/>
        <v>-</v>
      </c>
    </row>
    <row r="138" spans="1:6" ht="13.5">
      <c r="A138" s="84" t="s">
        <v>225</v>
      </c>
      <c r="B138" s="85" t="s">
        <v>31</v>
      </c>
      <c r="C138" s="86" t="s">
        <v>226</v>
      </c>
      <c r="D138" s="87" t="s">
        <v>42</v>
      </c>
      <c r="E138" s="87">
        <v>271922.47</v>
      </c>
      <c r="F138" s="88" t="str">
        <f t="shared" si="1"/>
        <v>-</v>
      </c>
    </row>
    <row r="139" spans="1:6" ht="34.5" customHeight="1">
      <c r="A139" s="84" t="s">
        <v>227</v>
      </c>
      <c r="B139" s="85" t="s">
        <v>31</v>
      </c>
      <c r="C139" s="86" t="s">
        <v>228</v>
      </c>
      <c r="D139" s="87" t="s">
        <v>42</v>
      </c>
      <c r="E139" s="87">
        <v>6872.17</v>
      </c>
      <c r="F139" s="88" t="str">
        <f t="shared" si="1"/>
        <v>-</v>
      </c>
    </row>
    <row r="140" spans="1:6" ht="34.5" customHeight="1">
      <c r="A140" s="84" t="s">
        <v>229</v>
      </c>
      <c r="B140" s="85" t="s">
        <v>31</v>
      </c>
      <c r="C140" s="86" t="s">
        <v>230</v>
      </c>
      <c r="D140" s="87">
        <v>5230000</v>
      </c>
      <c r="E140" s="87">
        <v>7670072.92</v>
      </c>
      <c r="F140" s="88" t="str">
        <f t="shared" si="1"/>
        <v>-</v>
      </c>
    </row>
    <row r="141" spans="1:6" ht="13.5">
      <c r="A141" s="84" t="s">
        <v>231</v>
      </c>
      <c r="B141" s="85" t="s">
        <v>31</v>
      </c>
      <c r="C141" s="86" t="s">
        <v>232</v>
      </c>
      <c r="D141" s="87">
        <v>4600000</v>
      </c>
      <c r="E141" s="87">
        <v>4370946.13</v>
      </c>
      <c r="F141" s="88">
        <f t="shared" si="1"/>
        <v>229053.8700000001</v>
      </c>
    </row>
    <row r="142" spans="1:6" ht="37.5" customHeight="1">
      <c r="A142" s="84" t="s">
        <v>233</v>
      </c>
      <c r="B142" s="85" t="s">
        <v>31</v>
      </c>
      <c r="C142" s="86" t="s">
        <v>234</v>
      </c>
      <c r="D142" s="87" t="s">
        <v>42</v>
      </c>
      <c r="E142" s="87">
        <v>4370946.13</v>
      </c>
      <c r="F142" s="88" t="str">
        <f t="shared" si="1"/>
        <v>-</v>
      </c>
    </row>
    <row r="143" spans="1:6" ht="52.5" customHeight="1">
      <c r="A143" s="84" t="s">
        <v>235</v>
      </c>
      <c r="B143" s="85" t="s">
        <v>31</v>
      </c>
      <c r="C143" s="86" t="s">
        <v>236</v>
      </c>
      <c r="D143" s="87" t="s">
        <v>42</v>
      </c>
      <c r="E143" s="87">
        <v>1749404.48</v>
      </c>
      <c r="F143" s="88" t="str">
        <f t="shared" si="1"/>
        <v>-</v>
      </c>
    </row>
    <row r="144" spans="1:6" ht="52.5" customHeight="1">
      <c r="A144" s="84" t="s">
        <v>235</v>
      </c>
      <c r="B144" s="85" t="s">
        <v>31</v>
      </c>
      <c r="C144" s="86" t="s">
        <v>237</v>
      </c>
      <c r="D144" s="87" t="s">
        <v>42</v>
      </c>
      <c r="E144" s="87">
        <v>1606271.8</v>
      </c>
      <c r="F144" s="88" t="str">
        <f t="shared" si="1"/>
        <v>-</v>
      </c>
    </row>
    <row r="145" spans="1:6" ht="52.5" customHeight="1">
      <c r="A145" s="84" t="s">
        <v>235</v>
      </c>
      <c r="B145" s="85" t="s">
        <v>31</v>
      </c>
      <c r="C145" s="86" t="s">
        <v>238</v>
      </c>
      <c r="D145" s="87" t="s">
        <v>42</v>
      </c>
      <c r="E145" s="87">
        <v>1015269.85</v>
      </c>
      <c r="F145" s="88" t="str">
        <f t="shared" si="1"/>
        <v>-</v>
      </c>
    </row>
    <row r="146" spans="1:6" ht="13.5">
      <c r="A146" s="84" t="s">
        <v>239</v>
      </c>
      <c r="B146" s="85" t="s">
        <v>31</v>
      </c>
      <c r="C146" s="86" t="s">
        <v>240</v>
      </c>
      <c r="D146" s="87">
        <v>630000</v>
      </c>
      <c r="E146" s="87">
        <v>3299126.79</v>
      </c>
      <c r="F146" s="88" t="str">
        <f t="shared" si="1"/>
        <v>-</v>
      </c>
    </row>
    <row r="147" spans="1:6" ht="50.25" customHeight="1">
      <c r="A147" s="84" t="s">
        <v>241</v>
      </c>
      <c r="B147" s="85" t="s">
        <v>31</v>
      </c>
      <c r="C147" s="86" t="s">
        <v>242</v>
      </c>
      <c r="D147" s="87" t="s">
        <v>42</v>
      </c>
      <c r="E147" s="87">
        <v>126999.03</v>
      </c>
      <c r="F147" s="88" t="str">
        <f aca="true" t="shared" si="2" ref="F147:F200">IF(OR(D147="-",IF(E147="-",0,E147)&gt;=IF(D147="-",0,D147)),"-",IF(D147="-",0,D147)-IF(E147="-",0,E147))</f>
        <v>-</v>
      </c>
    </row>
    <row r="148" spans="1:6" ht="49.5" customHeight="1">
      <c r="A148" s="84" t="s">
        <v>243</v>
      </c>
      <c r="B148" s="85" t="s">
        <v>31</v>
      </c>
      <c r="C148" s="86" t="s">
        <v>244</v>
      </c>
      <c r="D148" s="87" t="s">
        <v>42</v>
      </c>
      <c r="E148" s="87">
        <v>83876.06</v>
      </c>
      <c r="F148" s="88" t="str">
        <f t="shared" si="2"/>
        <v>-</v>
      </c>
    </row>
    <row r="149" spans="1:6" ht="49.5" customHeight="1">
      <c r="A149" s="84" t="s">
        <v>243</v>
      </c>
      <c r="B149" s="85" t="s">
        <v>31</v>
      </c>
      <c r="C149" s="86" t="s">
        <v>245</v>
      </c>
      <c r="D149" s="87" t="s">
        <v>42</v>
      </c>
      <c r="E149" s="87">
        <v>43122.97</v>
      </c>
      <c r="F149" s="88" t="str">
        <f t="shared" si="2"/>
        <v>-</v>
      </c>
    </row>
    <row r="150" spans="1:6" ht="33.75" customHeight="1">
      <c r="A150" s="84" t="s">
        <v>246</v>
      </c>
      <c r="B150" s="85" t="s">
        <v>31</v>
      </c>
      <c r="C150" s="86" t="s">
        <v>247</v>
      </c>
      <c r="D150" s="87" t="s">
        <v>42</v>
      </c>
      <c r="E150" s="87">
        <v>3172127.76</v>
      </c>
      <c r="F150" s="88" t="str">
        <f t="shared" si="2"/>
        <v>-</v>
      </c>
    </row>
    <row r="151" spans="1:6" ht="33.75" customHeight="1">
      <c r="A151" s="84" t="s">
        <v>248</v>
      </c>
      <c r="B151" s="85" t="s">
        <v>31</v>
      </c>
      <c r="C151" s="86" t="s">
        <v>249</v>
      </c>
      <c r="D151" s="87" t="s">
        <v>42</v>
      </c>
      <c r="E151" s="87">
        <v>6276.46</v>
      </c>
      <c r="F151" s="88" t="str">
        <f t="shared" si="2"/>
        <v>-</v>
      </c>
    </row>
    <row r="152" spans="1:6" ht="33.75" customHeight="1">
      <c r="A152" s="84" t="s">
        <v>248</v>
      </c>
      <c r="B152" s="85" t="s">
        <v>31</v>
      </c>
      <c r="C152" s="86" t="s">
        <v>250</v>
      </c>
      <c r="D152" s="87" t="s">
        <v>42</v>
      </c>
      <c r="E152" s="87">
        <v>463340.07</v>
      </c>
      <c r="F152" s="88" t="str">
        <f t="shared" si="2"/>
        <v>-</v>
      </c>
    </row>
    <row r="153" spans="1:6" ht="33.75" customHeight="1">
      <c r="A153" s="84" t="s">
        <v>248</v>
      </c>
      <c r="B153" s="85" t="s">
        <v>31</v>
      </c>
      <c r="C153" s="86" t="s">
        <v>251</v>
      </c>
      <c r="D153" s="87" t="s">
        <v>42</v>
      </c>
      <c r="E153" s="87">
        <v>48612.58</v>
      </c>
      <c r="F153" s="88" t="str">
        <f t="shared" si="2"/>
        <v>-</v>
      </c>
    </row>
    <row r="154" spans="1:6" ht="33.75" customHeight="1">
      <c r="A154" s="84" t="s">
        <v>248</v>
      </c>
      <c r="B154" s="85" t="s">
        <v>31</v>
      </c>
      <c r="C154" s="86" t="s">
        <v>252</v>
      </c>
      <c r="D154" s="87" t="s">
        <v>42</v>
      </c>
      <c r="E154" s="87">
        <v>856563.13</v>
      </c>
      <c r="F154" s="88" t="str">
        <f t="shared" si="2"/>
        <v>-</v>
      </c>
    </row>
    <row r="155" spans="1:6" ht="33.75" customHeight="1">
      <c r="A155" s="84" t="s">
        <v>248</v>
      </c>
      <c r="B155" s="85" t="s">
        <v>31</v>
      </c>
      <c r="C155" s="86" t="s">
        <v>253</v>
      </c>
      <c r="D155" s="87" t="s">
        <v>42</v>
      </c>
      <c r="E155" s="87">
        <v>17936.6</v>
      </c>
      <c r="F155" s="88" t="str">
        <f t="shared" si="2"/>
        <v>-</v>
      </c>
    </row>
    <row r="156" spans="1:6" ht="33.75" customHeight="1">
      <c r="A156" s="84" t="s">
        <v>248</v>
      </c>
      <c r="B156" s="85" t="s">
        <v>31</v>
      </c>
      <c r="C156" s="86" t="s">
        <v>254</v>
      </c>
      <c r="D156" s="87" t="s">
        <v>42</v>
      </c>
      <c r="E156" s="87">
        <v>84030.92</v>
      </c>
      <c r="F156" s="88" t="str">
        <f t="shared" si="2"/>
        <v>-</v>
      </c>
    </row>
    <row r="157" spans="1:6" ht="33.75" customHeight="1">
      <c r="A157" s="84" t="s">
        <v>248</v>
      </c>
      <c r="B157" s="85" t="s">
        <v>31</v>
      </c>
      <c r="C157" s="86" t="s">
        <v>255</v>
      </c>
      <c r="D157" s="87" t="s">
        <v>42</v>
      </c>
      <c r="E157" s="87">
        <v>129781.72</v>
      </c>
      <c r="F157" s="88" t="str">
        <f t="shared" si="2"/>
        <v>-</v>
      </c>
    </row>
    <row r="158" spans="1:6" ht="33.75" customHeight="1">
      <c r="A158" s="84" t="s">
        <v>248</v>
      </c>
      <c r="B158" s="85" t="s">
        <v>31</v>
      </c>
      <c r="C158" s="86" t="s">
        <v>256</v>
      </c>
      <c r="D158" s="87" t="s">
        <v>42</v>
      </c>
      <c r="E158" s="87">
        <v>1563802.54</v>
      </c>
      <c r="F158" s="88" t="str">
        <f t="shared" si="2"/>
        <v>-</v>
      </c>
    </row>
    <row r="159" spans="1:6" ht="33.75" customHeight="1">
      <c r="A159" s="84" t="s">
        <v>248</v>
      </c>
      <c r="B159" s="85" t="s">
        <v>31</v>
      </c>
      <c r="C159" s="86" t="s">
        <v>257</v>
      </c>
      <c r="D159" s="87" t="s">
        <v>42</v>
      </c>
      <c r="E159" s="87">
        <v>1783.74</v>
      </c>
      <c r="F159" s="88" t="str">
        <f t="shared" si="2"/>
        <v>-</v>
      </c>
    </row>
    <row r="160" spans="1:6" ht="36" customHeight="1">
      <c r="A160" s="84" t="s">
        <v>258</v>
      </c>
      <c r="B160" s="85" t="s">
        <v>31</v>
      </c>
      <c r="C160" s="86" t="s">
        <v>259</v>
      </c>
      <c r="D160" s="87">
        <v>1145025</v>
      </c>
      <c r="E160" s="87">
        <v>780627</v>
      </c>
      <c r="F160" s="88">
        <f t="shared" si="2"/>
        <v>364398</v>
      </c>
    </row>
    <row r="161" spans="1:6" ht="114.75" customHeight="1">
      <c r="A161" s="89" t="s">
        <v>260</v>
      </c>
      <c r="B161" s="85" t="s">
        <v>31</v>
      </c>
      <c r="C161" s="86" t="s">
        <v>261</v>
      </c>
      <c r="D161" s="87">
        <v>61897</v>
      </c>
      <c r="E161" s="87">
        <v>77377</v>
      </c>
      <c r="F161" s="88" t="str">
        <f t="shared" si="2"/>
        <v>-</v>
      </c>
    </row>
    <row r="162" spans="1:6" ht="123.75">
      <c r="A162" s="89" t="s">
        <v>262</v>
      </c>
      <c r="B162" s="85" t="s">
        <v>31</v>
      </c>
      <c r="C162" s="86" t="s">
        <v>263</v>
      </c>
      <c r="D162" s="87" t="s">
        <v>42</v>
      </c>
      <c r="E162" s="87">
        <v>77377</v>
      </c>
      <c r="F162" s="88" t="str">
        <f t="shared" si="2"/>
        <v>-</v>
      </c>
    </row>
    <row r="163" spans="1:6" ht="110.25">
      <c r="A163" s="89" t="s">
        <v>264</v>
      </c>
      <c r="B163" s="85" t="s">
        <v>31</v>
      </c>
      <c r="C163" s="86" t="s">
        <v>265</v>
      </c>
      <c r="D163" s="87" t="s">
        <v>42</v>
      </c>
      <c r="E163" s="87">
        <v>61897</v>
      </c>
      <c r="F163" s="88" t="str">
        <f t="shared" si="2"/>
        <v>-</v>
      </c>
    </row>
    <row r="164" spans="1:6" ht="110.25">
      <c r="A164" s="89" t="s">
        <v>264</v>
      </c>
      <c r="B164" s="85" t="s">
        <v>31</v>
      </c>
      <c r="C164" s="86" t="s">
        <v>266</v>
      </c>
      <c r="D164" s="87" t="s">
        <v>42</v>
      </c>
      <c r="E164" s="87">
        <v>15480</v>
      </c>
      <c r="F164" s="88" t="str">
        <f t="shared" si="2"/>
        <v>-</v>
      </c>
    </row>
    <row r="165" spans="1:6" ht="51" customHeight="1">
      <c r="A165" s="84" t="s">
        <v>267</v>
      </c>
      <c r="B165" s="85" t="s">
        <v>31</v>
      </c>
      <c r="C165" s="86" t="s">
        <v>2014</v>
      </c>
      <c r="D165" s="87">
        <v>1083128</v>
      </c>
      <c r="E165" s="87">
        <v>703250</v>
      </c>
      <c r="F165" s="88">
        <f t="shared" si="2"/>
        <v>379878</v>
      </c>
    </row>
    <row r="166" spans="1:6" ht="66" customHeight="1">
      <c r="A166" s="84" t="s">
        <v>268</v>
      </c>
      <c r="B166" s="85" t="s">
        <v>31</v>
      </c>
      <c r="C166" s="86" t="s">
        <v>269</v>
      </c>
      <c r="D166" s="87" t="s">
        <v>42</v>
      </c>
      <c r="E166" s="87">
        <v>703250</v>
      </c>
      <c r="F166" s="88" t="str">
        <f t="shared" si="2"/>
        <v>-</v>
      </c>
    </row>
    <row r="167" spans="1:6" ht="37.5" customHeight="1">
      <c r="A167" s="84" t="s">
        <v>270</v>
      </c>
      <c r="B167" s="85" t="s">
        <v>31</v>
      </c>
      <c r="C167" s="86" t="s">
        <v>271</v>
      </c>
      <c r="D167" s="87">
        <v>4000000</v>
      </c>
      <c r="E167" s="87">
        <v>7166729.05</v>
      </c>
      <c r="F167" s="88" t="str">
        <f t="shared" si="2"/>
        <v>-</v>
      </c>
    </row>
    <row r="168" spans="1:6" ht="50.25" customHeight="1">
      <c r="A168" s="84" t="s">
        <v>272</v>
      </c>
      <c r="B168" s="85" t="s">
        <v>31</v>
      </c>
      <c r="C168" s="86" t="s">
        <v>273</v>
      </c>
      <c r="D168" s="87" t="s">
        <v>42</v>
      </c>
      <c r="E168" s="87">
        <v>1278248.06</v>
      </c>
      <c r="F168" s="88" t="str">
        <f t="shared" si="2"/>
        <v>-</v>
      </c>
    </row>
    <row r="169" spans="1:6" ht="81" customHeight="1">
      <c r="A169" s="84" t="s">
        <v>274</v>
      </c>
      <c r="B169" s="85" t="s">
        <v>31</v>
      </c>
      <c r="C169" s="86" t="s">
        <v>275</v>
      </c>
      <c r="D169" s="87" t="s">
        <v>42</v>
      </c>
      <c r="E169" s="87">
        <v>62764.8</v>
      </c>
      <c r="F169" s="88" t="str">
        <f t="shared" si="2"/>
        <v>-</v>
      </c>
    </row>
    <row r="170" spans="1:6" ht="113.25" customHeight="1">
      <c r="A170" s="89" t="s">
        <v>276</v>
      </c>
      <c r="B170" s="85" t="s">
        <v>31</v>
      </c>
      <c r="C170" s="86" t="s">
        <v>277</v>
      </c>
      <c r="D170" s="87" t="s">
        <v>42</v>
      </c>
      <c r="E170" s="87">
        <v>14014.8</v>
      </c>
      <c r="F170" s="88" t="str">
        <f t="shared" si="2"/>
        <v>-</v>
      </c>
    </row>
    <row r="171" spans="1:6" ht="106.5" customHeight="1">
      <c r="A171" s="89" t="s">
        <v>276</v>
      </c>
      <c r="B171" s="85" t="s">
        <v>31</v>
      </c>
      <c r="C171" s="86" t="s">
        <v>278</v>
      </c>
      <c r="D171" s="87" t="s">
        <v>42</v>
      </c>
      <c r="E171" s="87">
        <v>48750</v>
      </c>
      <c r="F171" s="88" t="str">
        <f t="shared" si="2"/>
        <v>-</v>
      </c>
    </row>
    <row r="172" spans="1:6" ht="106.5" customHeight="1">
      <c r="A172" s="84" t="s">
        <v>279</v>
      </c>
      <c r="B172" s="85" t="s">
        <v>31</v>
      </c>
      <c r="C172" s="86" t="s">
        <v>280</v>
      </c>
      <c r="D172" s="87" t="s">
        <v>42</v>
      </c>
      <c r="E172" s="87">
        <v>126420.5</v>
      </c>
      <c r="F172" s="88" t="str">
        <f t="shared" si="2"/>
        <v>-</v>
      </c>
    </row>
    <row r="173" spans="1:6" ht="138" customHeight="1">
      <c r="A173" s="89" t="s">
        <v>281</v>
      </c>
      <c r="B173" s="85" t="s">
        <v>31</v>
      </c>
      <c r="C173" s="86" t="s">
        <v>282</v>
      </c>
      <c r="D173" s="87" t="s">
        <v>42</v>
      </c>
      <c r="E173" s="87">
        <v>28035.4</v>
      </c>
      <c r="F173" s="88" t="str">
        <f t="shared" si="2"/>
        <v>-</v>
      </c>
    </row>
    <row r="174" spans="1:6" ht="138.75" customHeight="1">
      <c r="A174" s="89" t="s">
        <v>281</v>
      </c>
      <c r="B174" s="85" t="s">
        <v>31</v>
      </c>
      <c r="C174" s="86" t="s">
        <v>283</v>
      </c>
      <c r="D174" s="87" t="s">
        <v>42</v>
      </c>
      <c r="E174" s="87">
        <v>98385.1</v>
      </c>
      <c r="F174" s="88" t="str">
        <f t="shared" si="2"/>
        <v>-</v>
      </c>
    </row>
    <row r="175" spans="1:6" ht="81" customHeight="1">
      <c r="A175" s="84" t="s">
        <v>284</v>
      </c>
      <c r="B175" s="85" t="s">
        <v>31</v>
      </c>
      <c r="C175" s="86" t="s">
        <v>285</v>
      </c>
      <c r="D175" s="87" t="s">
        <v>42</v>
      </c>
      <c r="E175" s="87">
        <v>25403.49</v>
      </c>
      <c r="F175" s="88" t="str">
        <f t="shared" si="2"/>
        <v>-</v>
      </c>
    </row>
    <row r="176" spans="1:6" ht="108" customHeight="1">
      <c r="A176" s="89" t="s">
        <v>286</v>
      </c>
      <c r="B176" s="85" t="s">
        <v>31</v>
      </c>
      <c r="C176" s="86" t="s">
        <v>287</v>
      </c>
      <c r="D176" s="87" t="s">
        <v>42</v>
      </c>
      <c r="E176" s="87">
        <v>1891.92</v>
      </c>
      <c r="F176" s="88" t="str">
        <f t="shared" si="2"/>
        <v>-</v>
      </c>
    </row>
    <row r="177" spans="1:6" ht="108" customHeight="1">
      <c r="A177" s="89" t="s">
        <v>286</v>
      </c>
      <c r="B177" s="85" t="s">
        <v>31</v>
      </c>
      <c r="C177" s="86" t="s">
        <v>288</v>
      </c>
      <c r="D177" s="87" t="s">
        <v>42</v>
      </c>
      <c r="E177" s="87">
        <v>13511.57</v>
      </c>
      <c r="F177" s="88" t="str">
        <f t="shared" si="2"/>
        <v>-</v>
      </c>
    </row>
    <row r="178" spans="1:6" ht="108.75" customHeight="1">
      <c r="A178" s="84" t="s">
        <v>289</v>
      </c>
      <c r="B178" s="85" t="s">
        <v>31</v>
      </c>
      <c r="C178" s="86" t="s">
        <v>290</v>
      </c>
      <c r="D178" s="87" t="s">
        <v>42</v>
      </c>
      <c r="E178" s="87">
        <v>10000</v>
      </c>
      <c r="F178" s="88" t="str">
        <f t="shared" si="2"/>
        <v>-</v>
      </c>
    </row>
    <row r="179" spans="1:6" ht="99" customHeight="1">
      <c r="A179" s="84" t="s">
        <v>291</v>
      </c>
      <c r="B179" s="85" t="s">
        <v>31</v>
      </c>
      <c r="C179" s="86" t="s">
        <v>2015</v>
      </c>
      <c r="D179" s="87" t="s">
        <v>42</v>
      </c>
      <c r="E179" s="87">
        <v>13000</v>
      </c>
      <c r="F179" s="88" t="str">
        <f t="shared" si="2"/>
        <v>-</v>
      </c>
    </row>
    <row r="180" spans="1:6" ht="121.5" customHeight="1">
      <c r="A180" s="89" t="s">
        <v>292</v>
      </c>
      <c r="B180" s="85" t="s">
        <v>31</v>
      </c>
      <c r="C180" s="86" t="s">
        <v>293</v>
      </c>
      <c r="D180" s="87" t="s">
        <v>42</v>
      </c>
      <c r="E180" s="87">
        <v>13000</v>
      </c>
      <c r="F180" s="88" t="str">
        <f t="shared" si="2"/>
        <v>-</v>
      </c>
    </row>
    <row r="181" spans="1:6" ht="81.75" customHeight="1">
      <c r="A181" s="84" t="s">
        <v>294</v>
      </c>
      <c r="B181" s="85" t="s">
        <v>31</v>
      </c>
      <c r="C181" s="86" t="s">
        <v>2016</v>
      </c>
      <c r="D181" s="87" t="s">
        <v>42</v>
      </c>
      <c r="E181" s="87">
        <v>750</v>
      </c>
      <c r="F181" s="88" t="str">
        <f t="shared" si="2"/>
        <v>-</v>
      </c>
    </row>
    <row r="182" spans="1:6" ht="108.75" customHeight="1">
      <c r="A182" s="89" t="s">
        <v>295</v>
      </c>
      <c r="B182" s="85" t="s">
        <v>31</v>
      </c>
      <c r="C182" s="86" t="s">
        <v>296</v>
      </c>
      <c r="D182" s="87" t="s">
        <v>42</v>
      </c>
      <c r="E182" s="87">
        <v>750</v>
      </c>
      <c r="F182" s="88" t="str">
        <f t="shared" si="2"/>
        <v>-</v>
      </c>
    </row>
    <row r="183" spans="1:6" ht="77.25" customHeight="1">
      <c r="A183" s="84" t="s">
        <v>297</v>
      </c>
      <c r="B183" s="85" t="s">
        <v>31</v>
      </c>
      <c r="C183" s="86" t="s">
        <v>2017</v>
      </c>
      <c r="D183" s="87" t="s">
        <v>42</v>
      </c>
      <c r="E183" s="87">
        <v>1500</v>
      </c>
      <c r="F183" s="88" t="str">
        <f t="shared" si="2"/>
        <v>-</v>
      </c>
    </row>
    <row r="184" spans="1:6" ht="108" customHeight="1">
      <c r="A184" s="89" t="s">
        <v>298</v>
      </c>
      <c r="B184" s="85" t="s">
        <v>31</v>
      </c>
      <c r="C184" s="86" t="s">
        <v>299</v>
      </c>
      <c r="D184" s="87" t="s">
        <v>42</v>
      </c>
      <c r="E184" s="87">
        <v>1500</v>
      </c>
      <c r="F184" s="88" t="str">
        <f t="shared" si="2"/>
        <v>-</v>
      </c>
    </row>
    <row r="185" spans="1:6" ht="99.75" customHeight="1">
      <c r="A185" s="84" t="s">
        <v>300</v>
      </c>
      <c r="B185" s="85" t="s">
        <v>31</v>
      </c>
      <c r="C185" s="86" t="s">
        <v>2018</v>
      </c>
      <c r="D185" s="87" t="s">
        <v>42</v>
      </c>
      <c r="E185" s="87">
        <v>234750</v>
      </c>
      <c r="F185" s="88" t="str">
        <f t="shared" si="2"/>
        <v>-</v>
      </c>
    </row>
    <row r="186" spans="1:6" ht="121.5" customHeight="1">
      <c r="A186" s="89" t="s">
        <v>301</v>
      </c>
      <c r="B186" s="85" t="s">
        <v>31</v>
      </c>
      <c r="C186" s="86" t="s">
        <v>302</v>
      </c>
      <c r="D186" s="87" t="s">
        <v>42</v>
      </c>
      <c r="E186" s="87">
        <v>234750</v>
      </c>
      <c r="F186" s="88" t="str">
        <f t="shared" si="2"/>
        <v>-</v>
      </c>
    </row>
    <row r="187" spans="1:6" ht="98.25" customHeight="1">
      <c r="A187" s="84" t="s">
        <v>303</v>
      </c>
      <c r="B187" s="85" t="s">
        <v>31</v>
      </c>
      <c r="C187" s="86" t="s">
        <v>304</v>
      </c>
      <c r="D187" s="87" t="s">
        <v>42</v>
      </c>
      <c r="E187" s="87">
        <v>11823.77</v>
      </c>
      <c r="F187" s="88" t="str">
        <f t="shared" si="2"/>
        <v>-</v>
      </c>
    </row>
    <row r="188" spans="1:6" ht="147.75" customHeight="1">
      <c r="A188" s="89" t="s">
        <v>305</v>
      </c>
      <c r="B188" s="85" t="s">
        <v>31</v>
      </c>
      <c r="C188" s="86" t="s">
        <v>306</v>
      </c>
      <c r="D188" s="87" t="s">
        <v>42</v>
      </c>
      <c r="E188" s="87">
        <v>7550</v>
      </c>
      <c r="F188" s="88" t="str">
        <f t="shared" si="2"/>
        <v>-</v>
      </c>
    </row>
    <row r="189" spans="1:6" ht="147" customHeight="1">
      <c r="A189" s="89" t="s">
        <v>305</v>
      </c>
      <c r="B189" s="85" t="s">
        <v>31</v>
      </c>
      <c r="C189" s="86" t="s">
        <v>307</v>
      </c>
      <c r="D189" s="87" t="s">
        <v>42</v>
      </c>
      <c r="E189" s="87">
        <v>4273.77</v>
      </c>
      <c r="F189" s="88" t="str">
        <f t="shared" si="2"/>
        <v>-</v>
      </c>
    </row>
    <row r="190" spans="1:6" ht="93.75" customHeight="1">
      <c r="A190" s="84" t="s">
        <v>308</v>
      </c>
      <c r="B190" s="85" t="s">
        <v>31</v>
      </c>
      <c r="C190" s="86" t="s">
        <v>2019</v>
      </c>
      <c r="D190" s="87" t="s">
        <v>42</v>
      </c>
      <c r="E190" s="87">
        <v>1998.51</v>
      </c>
      <c r="F190" s="88" t="str">
        <f t="shared" si="2"/>
        <v>-</v>
      </c>
    </row>
    <row r="191" spans="1:6" ht="128.25" customHeight="1">
      <c r="A191" s="89" t="s">
        <v>309</v>
      </c>
      <c r="B191" s="85" t="s">
        <v>31</v>
      </c>
      <c r="C191" s="86" t="s">
        <v>310</v>
      </c>
      <c r="D191" s="87" t="s">
        <v>42</v>
      </c>
      <c r="E191" s="87">
        <v>1998.51</v>
      </c>
      <c r="F191" s="88" t="str">
        <f t="shared" si="2"/>
        <v>-</v>
      </c>
    </row>
    <row r="192" spans="1:6" ht="79.5" customHeight="1">
      <c r="A192" s="84" t="s">
        <v>311</v>
      </c>
      <c r="B192" s="85" t="s">
        <v>31</v>
      </c>
      <c r="C192" s="86" t="s">
        <v>312</v>
      </c>
      <c r="D192" s="87" t="s">
        <v>42</v>
      </c>
      <c r="E192" s="87">
        <v>257058.39</v>
      </c>
      <c r="F192" s="88" t="str">
        <f t="shared" si="2"/>
        <v>-</v>
      </c>
    </row>
    <row r="193" spans="1:6" ht="108" customHeight="1">
      <c r="A193" s="89" t="s">
        <v>313</v>
      </c>
      <c r="B193" s="85" t="s">
        <v>31</v>
      </c>
      <c r="C193" s="86" t="s">
        <v>314</v>
      </c>
      <c r="D193" s="87" t="s">
        <v>42</v>
      </c>
      <c r="E193" s="87">
        <v>257058.39</v>
      </c>
      <c r="F193" s="88" t="str">
        <f t="shared" si="2"/>
        <v>-</v>
      </c>
    </row>
    <row r="194" spans="1:6" ht="97.5" customHeight="1">
      <c r="A194" s="84" t="s">
        <v>315</v>
      </c>
      <c r="B194" s="85" t="s">
        <v>31</v>
      </c>
      <c r="C194" s="86" t="s">
        <v>316</v>
      </c>
      <c r="D194" s="87" t="s">
        <v>42</v>
      </c>
      <c r="E194" s="87">
        <v>542778.6</v>
      </c>
      <c r="F194" s="88" t="str">
        <f t="shared" si="2"/>
        <v>-</v>
      </c>
    </row>
    <row r="195" spans="1:6" ht="121.5" customHeight="1">
      <c r="A195" s="89" t="s">
        <v>317</v>
      </c>
      <c r="B195" s="85" t="s">
        <v>31</v>
      </c>
      <c r="C195" s="86" t="s">
        <v>318</v>
      </c>
      <c r="D195" s="87" t="s">
        <v>42</v>
      </c>
      <c r="E195" s="87">
        <v>49055.08</v>
      </c>
      <c r="F195" s="88" t="str">
        <f t="shared" si="2"/>
        <v>-</v>
      </c>
    </row>
    <row r="196" spans="1:6" ht="126.75" customHeight="1">
      <c r="A196" s="89" t="s">
        <v>317</v>
      </c>
      <c r="B196" s="85" t="s">
        <v>31</v>
      </c>
      <c r="C196" s="86" t="s">
        <v>319</v>
      </c>
      <c r="D196" s="87" t="s">
        <v>42</v>
      </c>
      <c r="E196" s="87">
        <v>493723.52</v>
      </c>
      <c r="F196" s="88" t="str">
        <f t="shared" si="2"/>
        <v>-</v>
      </c>
    </row>
    <row r="197" spans="1:6" ht="137.25" customHeight="1">
      <c r="A197" s="89" t="s">
        <v>320</v>
      </c>
      <c r="B197" s="85" t="s">
        <v>31</v>
      </c>
      <c r="C197" s="86" t="s">
        <v>321</v>
      </c>
      <c r="D197" s="87" t="s">
        <v>42</v>
      </c>
      <c r="E197" s="87">
        <v>1411837.44</v>
      </c>
      <c r="F197" s="88" t="str">
        <f t="shared" si="2"/>
        <v>-</v>
      </c>
    </row>
    <row r="198" spans="1:6" ht="84.75" customHeight="1">
      <c r="A198" s="84" t="s">
        <v>322</v>
      </c>
      <c r="B198" s="85" t="s">
        <v>31</v>
      </c>
      <c r="C198" s="86" t="s">
        <v>323</v>
      </c>
      <c r="D198" s="87" t="s">
        <v>42</v>
      </c>
      <c r="E198" s="87">
        <v>111373.78</v>
      </c>
      <c r="F198" s="88" t="str">
        <f t="shared" si="2"/>
        <v>-</v>
      </c>
    </row>
    <row r="199" spans="1:6" ht="91.5" customHeight="1">
      <c r="A199" s="84" t="s">
        <v>324</v>
      </c>
      <c r="B199" s="85" t="s">
        <v>31</v>
      </c>
      <c r="C199" s="86" t="s">
        <v>325</v>
      </c>
      <c r="D199" s="87" t="s">
        <v>42</v>
      </c>
      <c r="E199" s="87">
        <v>36886.13</v>
      </c>
      <c r="F199" s="88" t="str">
        <f t="shared" si="2"/>
        <v>-</v>
      </c>
    </row>
    <row r="200" spans="1:6" ht="93.75" customHeight="1">
      <c r="A200" s="84" t="s">
        <v>324</v>
      </c>
      <c r="B200" s="85" t="s">
        <v>31</v>
      </c>
      <c r="C200" s="86" t="s">
        <v>326</v>
      </c>
      <c r="D200" s="87" t="s">
        <v>42</v>
      </c>
      <c r="E200" s="87">
        <v>74487.65</v>
      </c>
      <c r="F200" s="88" t="str">
        <f t="shared" si="2"/>
        <v>-</v>
      </c>
    </row>
    <row r="201" spans="1:6" ht="110.25">
      <c r="A201" s="89" t="s">
        <v>327</v>
      </c>
      <c r="B201" s="85" t="s">
        <v>31</v>
      </c>
      <c r="C201" s="86" t="s">
        <v>328</v>
      </c>
      <c r="D201" s="87" t="s">
        <v>42</v>
      </c>
      <c r="E201" s="87">
        <v>1300463.66</v>
      </c>
      <c r="F201" s="88" t="str">
        <f aca="true" t="shared" si="3" ref="F201:F264">IF(OR(D201="-",IF(E201="-",0,E201)&gt;=IF(D201="-",0,D201)),"-",IF(D201="-",0,D201)-IF(E201="-",0,E201))</f>
        <v>-</v>
      </c>
    </row>
    <row r="202" spans="1:6" ht="93" customHeight="1">
      <c r="A202" s="84" t="s">
        <v>329</v>
      </c>
      <c r="B202" s="85" t="s">
        <v>31</v>
      </c>
      <c r="C202" s="86" t="s">
        <v>330</v>
      </c>
      <c r="D202" s="87" t="s">
        <v>42</v>
      </c>
      <c r="E202" s="87">
        <v>626.5</v>
      </c>
      <c r="F202" s="88" t="str">
        <f t="shared" si="3"/>
        <v>-</v>
      </c>
    </row>
    <row r="203" spans="1:6" ht="96" customHeight="1">
      <c r="A203" s="84" t="s">
        <v>329</v>
      </c>
      <c r="B203" s="85" t="s">
        <v>31</v>
      </c>
      <c r="C203" s="86" t="s">
        <v>331</v>
      </c>
      <c r="D203" s="87" t="s">
        <v>42</v>
      </c>
      <c r="E203" s="87">
        <v>277250.26</v>
      </c>
      <c r="F203" s="88" t="str">
        <f t="shared" si="3"/>
        <v>-</v>
      </c>
    </row>
    <row r="204" spans="1:6" ht="93" customHeight="1">
      <c r="A204" s="84" t="s">
        <v>329</v>
      </c>
      <c r="B204" s="85" t="s">
        <v>31</v>
      </c>
      <c r="C204" s="86" t="s">
        <v>332</v>
      </c>
      <c r="D204" s="87" t="s">
        <v>42</v>
      </c>
      <c r="E204" s="87">
        <v>1369.5</v>
      </c>
      <c r="F204" s="88" t="str">
        <f t="shared" si="3"/>
        <v>-</v>
      </c>
    </row>
    <row r="205" spans="1:6" ht="93" customHeight="1">
      <c r="A205" s="84" t="s">
        <v>329</v>
      </c>
      <c r="B205" s="85" t="s">
        <v>31</v>
      </c>
      <c r="C205" s="86" t="s">
        <v>333</v>
      </c>
      <c r="D205" s="87" t="s">
        <v>42</v>
      </c>
      <c r="E205" s="87">
        <v>5000</v>
      </c>
      <c r="F205" s="88" t="str">
        <f t="shared" si="3"/>
        <v>-</v>
      </c>
    </row>
    <row r="206" spans="1:6" ht="93" customHeight="1">
      <c r="A206" s="84" t="s">
        <v>329</v>
      </c>
      <c r="B206" s="85" t="s">
        <v>31</v>
      </c>
      <c r="C206" s="86" t="s">
        <v>334</v>
      </c>
      <c r="D206" s="87" t="s">
        <v>42</v>
      </c>
      <c r="E206" s="87">
        <v>386042.05</v>
      </c>
      <c r="F206" s="88" t="str">
        <f t="shared" si="3"/>
        <v>-</v>
      </c>
    </row>
    <row r="207" spans="1:6" ht="96" customHeight="1">
      <c r="A207" s="84" t="s">
        <v>329</v>
      </c>
      <c r="B207" s="85" t="s">
        <v>31</v>
      </c>
      <c r="C207" s="86" t="s">
        <v>335</v>
      </c>
      <c r="D207" s="87" t="s">
        <v>42</v>
      </c>
      <c r="E207" s="87">
        <v>630175.35</v>
      </c>
      <c r="F207" s="88" t="str">
        <f t="shared" si="3"/>
        <v>-</v>
      </c>
    </row>
    <row r="208" spans="1:6" ht="39" customHeight="1">
      <c r="A208" s="84" t="s">
        <v>336</v>
      </c>
      <c r="B208" s="85" t="s">
        <v>31</v>
      </c>
      <c r="C208" s="86" t="s">
        <v>337</v>
      </c>
      <c r="D208" s="87" t="s">
        <v>42</v>
      </c>
      <c r="E208" s="87">
        <v>4476643.55</v>
      </c>
      <c r="F208" s="88" t="str">
        <f t="shared" si="3"/>
        <v>-</v>
      </c>
    </row>
    <row r="209" spans="1:6" ht="110.25">
      <c r="A209" s="89" t="s">
        <v>338</v>
      </c>
      <c r="B209" s="85" t="s">
        <v>31</v>
      </c>
      <c r="C209" s="86" t="s">
        <v>339</v>
      </c>
      <c r="D209" s="87" t="s">
        <v>42</v>
      </c>
      <c r="E209" s="87">
        <v>106421.29</v>
      </c>
      <c r="F209" s="88" t="str">
        <f t="shared" si="3"/>
        <v>-</v>
      </c>
    </row>
    <row r="210" spans="1:6" ht="79.5" customHeight="1">
      <c r="A210" s="84" t="s">
        <v>340</v>
      </c>
      <c r="B210" s="85" t="s">
        <v>31</v>
      </c>
      <c r="C210" s="86" t="s">
        <v>341</v>
      </c>
      <c r="D210" s="87" t="s">
        <v>42</v>
      </c>
      <c r="E210" s="87">
        <v>105000</v>
      </c>
      <c r="F210" s="88" t="str">
        <f t="shared" si="3"/>
        <v>-</v>
      </c>
    </row>
    <row r="211" spans="1:6" ht="79.5" customHeight="1">
      <c r="A211" s="84" t="s">
        <v>340</v>
      </c>
      <c r="B211" s="85" t="s">
        <v>31</v>
      </c>
      <c r="C211" s="86" t="s">
        <v>342</v>
      </c>
      <c r="D211" s="87" t="s">
        <v>42</v>
      </c>
      <c r="E211" s="87">
        <v>1421.29</v>
      </c>
      <c r="F211" s="88" t="str">
        <f t="shared" si="3"/>
        <v>-</v>
      </c>
    </row>
    <row r="212" spans="1:6" ht="99" customHeight="1">
      <c r="A212" s="84" t="s">
        <v>343</v>
      </c>
      <c r="B212" s="85" t="s">
        <v>31</v>
      </c>
      <c r="C212" s="86" t="s">
        <v>344</v>
      </c>
      <c r="D212" s="87" t="s">
        <v>42</v>
      </c>
      <c r="E212" s="87">
        <v>4370222.26</v>
      </c>
      <c r="F212" s="88" t="str">
        <f t="shared" si="3"/>
        <v>-</v>
      </c>
    </row>
    <row r="213" spans="1:6" ht="101.25" customHeight="1">
      <c r="A213" s="84" t="s">
        <v>345</v>
      </c>
      <c r="B213" s="85" t="s">
        <v>31</v>
      </c>
      <c r="C213" s="86" t="s">
        <v>346</v>
      </c>
      <c r="D213" s="87" t="s">
        <v>42</v>
      </c>
      <c r="E213" s="87">
        <v>3000</v>
      </c>
      <c r="F213" s="88" t="str">
        <f t="shared" si="3"/>
        <v>-</v>
      </c>
    </row>
    <row r="214" spans="1:6" ht="96" customHeight="1">
      <c r="A214" s="84" t="s">
        <v>345</v>
      </c>
      <c r="B214" s="85" t="s">
        <v>31</v>
      </c>
      <c r="C214" s="86" t="s">
        <v>347</v>
      </c>
      <c r="D214" s="87" t="s">
        <v>42</v>
      </c>
      <c r="E214" s="87">
        <v>6353.43</v>
      </c>
      <c r="F214" s="88" t="str">
        <f t="shared" si="3"/>
        <v>-</v>
      </c>
    </row>
    <row r="215" spans="1:6" ht="96.75" customHeight="1">
      <c r="A215" s="84" t="s">
        <v>345</v>
      </c>
      <c r="B215" s="85" t="s">
        <v>31</v>
      </c>
      <c r="C215" s="86" t="s">
        <v>348</v>
      </c>
      <c r="D215" s="87" t="s">
        <v>42</v>
      </c>
      <c r="E215" s="87">
        <v>-2125.01</v>
      </c>
      <c r="F215" s="88" t="str">
        <f t="shared" si="3"/>
        <v>-</v>
      </c>
    </row>
    <row r="216" spans="1:6" ht="92.25" customHeight="1">
      <c r="A216" s="84" t="s">
        <v>345</v>
      </c>
      <c r="B216" s="85" t="s">
        <v>31</v>
      </c>
      <c r="C216" s="86" t="s">
        <v>349</v>
      </c>
      <c r="D216" s="87" t="s">
        <v>42</v>
      </c>
      <c r="E216" s="87">
        <v>1091057.42</v>
      </c>
      <c r="F216" s="88" t="str">
        <f t="shared" si="3"/>
        <v>-</v>
      </c>
    </row>
    <row r="217" spans="1:6" ht="92.25" customHeight="1">
      <c r="A217" s="84" t="s">
        <v>345</v>
      </c>
      <c r="B217" s="85" t="s">
        <v>31</v>
      </c>
      <c r="C217" s="86" t="s">
        <v>350</v>
      </c>
      <c r="D217" s="87" t="s">
        <v>42</v>
      </c>
      <c r="E217" s="87">
        <v>7462.86</v>
      </c>
      <c r="F217" s="88" t="str">
        <f t="shared" si="3"/>
        <v>-</v>
      </c>
    </row>
    <row r="218" spans="1:6" ht="92.25" customHeight="1">
      <c r="A218" s="84" t="s">
        <v>345</v>
      </c>
      <c r="B218" s="85" t="s">
        <v>31</v>
      </c>
      <c r="C218" s="86" t="s">
        <v>351</v>
      </c>
      <c r="D218" s="87" t="s">
        <v>42</v>
      </c>
      <c r="E218" s="87">
        <v>1046963.62</v>
      </c>
      <c r="F218" s="88" t="str">
        <f t="shared" si="3"/>
        <v>-</v>
      </c>
    </row>
    <row r="219" spans="1:6" ht="92.25" customHeight="1">
      <c r="A219" s="84" t="s">
        <v>345</v>
      </c>
      <c r="B219" s="85" t="s">
        <v>31</v>
      </c>
      <c r="C219" s="86" t="s">
        <v>352</v>
      </c>
      <c r="D219" s="87" t="s">
        <v>42</v>
      </c>
      <c r="E219" s="87">
        <v>588643.63</v>
      </c>
      <c r="F219" s="88" t="str">
        <f t="shared" si="3"/>
        <v>-</v>
      </c>
    </row>
    <row r="220" spans="1:6" ht="92.25" customHeight="1">
      <c r="A220" s="84" t="s">
        <v>345</v>
      </c>
      <c r="B220" s="85" t="s">
        <v>31</v>
      </c>
      <c r="C220" s="86" t="s">
        <v>353</v>
      </c>
      <c r="D220" s="87" t="s">
        <v>42</v>
      </c>
      <c r="E220" s="87">
        <v>1613879.13</v>
      </c>
      <c r="F220" s="88" t="str">
        <f t="shared" si="3"/>
        <v>-</v>
      </c>
    </row>
    <row r="221" spans="1:6" ht="93" customHeight="1">
      <c r="A221" s="84" t="s">
        <v>354</v>
      </c>
      <c r="B221" s="85" t="s">
        <v>31</v>
      </c>
      <c r="C221" s="86" t="s">
        <v>355</v>
      </c>
      <c r="D221" s="87" t="s">
        <v>42</v>
      </c>
      <c r="E221" s="87">
        <v>14987.18</v>
      </c>
      <c r="F221" s="88" t="str">
        <f t="shared" si="3"/>
        <v>-</v>
      </c>
    </row>
    <row r="222" spans="1:6" ht="13.5">
      <c r="A222" s="84" t="s">
        <v>356</v>
      </c>
      <c r="B222" s="85" t="s">
        <v>31</v>
      </c>
      <c r="C222" s="86" t="s">
        <v>357</v>
      </c>
      <c r="D222" s="87">
        <v>677620.82</v>
      </c>
      <c r="E222" s="87">
        <v>741547.05</v>
      </c>
      <c r="F222" s="88" t="str">
        <f t="shared" si="3"/>
        <v>-</v>
      </c>
    </row>
    <row r="223" spans="1:6" ht="13.5">
      <c r="A223" s="84" t="s">
        <v>358</v>
      </c>
      <c r="B223" s="85" t="s">
        <v>31</v>
      </c>
      <c r="C223" s="86" t="s">
        <v>359</v>
      </c>
      <c r="D223" s="87" t="s">
        <v>42</v>
      </c>
      <c r="E223" s="87">
        <v>63926.23</v>
      </c>
      <c r="F223" s="88" t="str">
        <f t="shared" si="3"/>
        <v>-</v>
      </c>
    </row>
    <row r="224" spans="1:6" ht="32.25" customHeight="1">
      <c r="A224" s="84" t="s">
        <v>360</v>
      </c>
      <c r="B224" s="85" t="s">
        <v>31</v>
      </c>
      <c r="C224" s="86" t="s">
        <v>361</v>
      </c>
      <c r="D224" s="87" t="s">
        <v>42</v>
      </c>
      <c r="E224" s="87">
        <v>34951.31</v>
      </c>
      <c r="F224" s="88" t="str">
        <f t="shared" si="3"/>
        <v>-</v>
      </c>
    </row>
    <row r="225" spans="1:6" ht="32.25" customHeight="1">
      <c r="A225" s="84" t="s">
        <v>360</v>
      </c>
      <c r="B225" s="85" t="s">
        <v>31</v>
      </c>
      <c r="C225" s="86" t="s">
        <v>362</v>
      </c>
      <c r="D225" s="87" t="s">
        <v>42</v>
      </c>
      <c r="E225" s="87">
        <v>1298.75</v>
      </c>
      <c r="F225" s="88" t="str">
        <f t="shared" si="3"/>
        <v>-</v>
      </c>
    </row>
    <row r="226" spans="1:6" ht="32.25" customHeight="1">
      <c r="A226" s="84" t="s">
        <v>360</v>
      </c>
      <c r="B226" s="85" t="s">
        <v>31</v>
      </c>
      <c r="C226" s="86" t="s">
        <v>363</v>
      </c>
      <c r="D226" s="87" t="s">
        <v>42</v>
      </c>
      <c r="E226" s="87">
        <v>-1219.65</v>
      </c>
      <c r="F226" s="88" t="str">
        <f t="shared" si="3"/>
        <v>-</v>
      </c>
    </row>
    <row r="227" spans="1:6" ht="32.25" customHeight="1">
      <c r="A227" s="84" t="s">
        <v>360</v>
      </c>
      <c r="B227" s="85" t="s">
        <v>31</v>
      </c>
      <c r="C227" s="86" t="s">
        <v>364</v>
      </c>
      <c r="D227" s="87" t="s">
        <v>42</v>
      </c>
      <c r="E227" s="87">
        <v>22886.28</v>
      </c>
      <c r="F227" s="88" t="str">
        <f t="shared" si="3"/>
        <v>-</v>
      </c>
    </row>
    <row r="228" spans="1:6" ht="32.25" customHeight="1">
      <c r="A228" s="84" t="s">
        <v>360</v>
      </c>
      <c r="B228" s="85" t="s">
        <v>31</v>
      </c>
      <c r="C228" s="86" t="s">
        <v>365</v>
      </c>
      <c r="D228" s="87" t="s">
        <v>42</v>
      </c>
      <c r="E228" s="87">
        <v>6009.54</v>
      </c>
      <c r="F228" s="88" t="str">
        <f t="shared" si="3"/>
        <v>-</v>
      </c>
    </row>
    <row r="229" spans="1:6" ht="13.5">
      <c r="A229" s="84" t="s">
        <v>366</v>
      </c>
      <c r="B229" s="85" t="s">
        <v>31</v>
      </c>
      <c r="C229" s="86" t="s">
        <v>367</v>
      </c>
      <c r="D229" s="87">
        <v>677620.82</v>
      </c>
      <c r="E229" s="87">
        <v>677620.82</v>
      </c>
      <c r="F229" s="88" t="str">
        <f t="shared" si="3"/>
        <v>-</v>
      </c>
    </row>
    <row r="230" spans="1:6" ht="82.5">
      <c r="A230" s="84" t="s">
        <v>368</v>
      </c>
      <c r="B230" s="85" t="s">
        <v>31</v>
      </c>
      <c r="C230" s="86" t="s">
        <v>369</v>
      </c>
      <c r="D230" s="87" t="s">
        <v>42</v>
      </c>
      <c r="E230" s="87">
        <v>29000</v>
      </c>
      <c r="F230" s="88" t="str">
        <f t="shared" si="3"/>
        <v>-</v>
      </c>
    </row>
    <row r="231" spans="1:6" ht="99" customHeight="1">
      <c r="A231" s="84" t="s">
        <v>370</v>
      </c>
      <c r="B231" s="85" t="s">
        <v>31</v>
      </c>
      <c r="C231" s="86" t="s">
        <v>371</v>
      </c>
      <c r="D231" s="87" t="s">
        <v>42</v>
      </c>
      <c r="E231" s="87">
        <v>46640</v>
      </c>
      <c r="F231" s="88" t="str">
        <f t="shared" si="3"/>
        <v>-</v>
      </c>
    </row>
    <row r="232" spans="1:6" ht="80.25" customHeight="1">
      <c r="A232" s="84" t="s">
        <v>372</v>
      </c>
      <c r="B232" s="85" t="s">
        <v>31</v>
      </c>
      <c r="C232" s="86" t="s">
        <v>373</v>
      </c>
      <c r="D232" s="87" t="s">
        <v>42</v>
      </c>
      <c r="E232" s="87">
        <v>108000</v>
      </c>
      <c r="F232" s="88" t="str">
        <f t="shared" si="3"/>
        <v>-</v>
      </c>
    </row>
    <row r="233" spans="1:6" ht="51" customHeight="1">
      <c r="A233" s="84" t="s">
        <v>374</v>
      </c>
      <c r="B233" s="85" t="s">
        <v>31</v>
      </c>
      <c r="C233" s="86" t="s">
        <v>375</v>
      </c>
      <c r="D233" s="87" t="s">
        <v>42</v>
      </c>
      <c r="E233" s="87">
        <v>105538</v>
      </c>
      <c r="F233" s="88" t="str">
        <f t="shared" si="3"/>
        <v>-</v>
      </c>
    </row>
    <row r="234" spans="1:6" ht="66" customHeight="1">
      <c r="A234" s="84" t="s">
        <v>376</v>
      </c>
      <c r="B234" s="85" t="s">
        <v>31</v>
      </c>
      <c r="C234" s="86" t="s">
        <v>377</v>
      </c>
      <c r="D234" s="87" t="s">
        <v>42</v>
      </c>
      <c r="E234" s="87">
        <v>77588</v>
      </c>
      <c r="F234" s="88" t="str">
        <f t="shared" si="3"/>
        <v>-</v>
      </c>
    </row>
    <row r="235" spans="1:6" ht="54.75">
      <c r="A235" s="84" t="s">
        <v>378</v>
      </c>
      <c r="B235" s="85" t="s">
        <v>31</v>
      </c>
      <c r="C235" s="86" t="s">
        <v>379</v>
      </c>
      <c r="D235" s="87" t="s">
        <v>42</v>
      </c>
      <c r="E235" s="87">
        <v>36413.78</v>
      </c>
      <c r="F235" s="88" t="str">
        <f t="shared" si="3"/>
        <v>-</v>
      </c>
    </row>
    <row r="236" spans="1:6" ht="69">
      <c r="A236" s="84" t="s">
        <v>380</v>
      </c>
      <c r="B236" s="85" t="s">
        <v>31</v>
      </c>
      <c r="C236" s="86" t="s">
        <v>381</v>
      </c>
      <c r="D236" s="87" t="s">
        <v>42</v>
      </c>
      <c r="E236" s="87">
        <v>29739.34</v>
      </c>
      <c r="F236" s="88" t="str">
        <f t="shared" si="3"/>
        <v>-</v>
      </c>
    </row>
    <row r="237" spans="1:6" ht="94.5" customHeight="1">
      <c r="A237" s="84" t="s">
        <v>382</v>
      </c>
      <c r="B237" s="85" t="s">
        <v>31</v>
      </c>
      <c r="C237" s="86" t="s">
        <v>383</v>
      </c>
      <c r="D237" s="87" t="s">
        <v>42</v>
      </c>
      <c r="E237" s="87">
        <v>30000</v>
      </c>
      <c r="F237" s="88" t="str">
        <f t="shared" si="3"/>
        <v>-</v>
      </c>
    </row>
    <row r="238" spans="1:6" ht="65.25" customHeight="1">
      <c r="A238" s="84" t="s">
        <v>384</v>
      </c>
      <c r="B238" s="85" t="s">
        <v>31</v>
      </c>
      <c r="C238" s="86" t="s">
        <v>385</v>
      </c>
      <c r="D238" s="87" t="s">
        <v>42</v>
      </c>
      <c r="E238" s="87">
        <v>116701.7</v>
      </c>
      <c r="F238" s="88" t="str">
        <f t="shared" si="3"/>
        <v>-</v>
      </c>
    </row>
    <row r="239" spans="1:6" ht="54.75">
      <c r="A239" s="84" t="s">
        <v>386</v>
      </c>
      <c r="B239" s="85" t="s">
        <v>31</v>
      </c>
      <c r="C239" s="86" t="s">
        <v>387</v>
      </c>
      <c r="D239" s="87" t="s">
        <v>42</v>
      </c>
      <c r="E239" s="87">
        <v>5000</v>
      </c>
      <c r="F239" s="88" t="str">
        <f t="shared" si="3"/>
        <v>-</v>
      </c>
    </row>
    <row r="240" spans="1:6" ht="70.5" customHeight="1">
      <c r="A240" s="84" t="s">
        <v>388</v>
      </c>
      <c r="B240" s="85" t="s">
        <v>31</v>
      </c>
      <c r="C240" s="86" t="s">
        <v>389</v>
      </c>
      <c r="D240" s="87" t="s">
        <v>42</v>
      </c>
      <c r="E240" s="87">
        <v>30000</v>
      </c>
      <c r="F240" s="88" t="str">
        <f t="shared" si="3"/>
        <v>-</v>
      </c>
    </row>
    <row r="241" spans="1:6" ht="78" customHeight="1">
      <c r="A241" s="84" t="s">
        <v>390</v>
      </c>
      <c r="B241" s="85" t="s">
        <v>31</v>
      </c>
      <c r="C241" s="86" t="s">
        <v>391</v>
      </c>
      <c r="D241" s="87" t="s">
        <v>42</v>
      </c>
      <c r="E241" s="87">
        <v>14000</v>
      </c>
      <c r="F241" s="88" t="str">
        <f t="shared" si="3"/>
        <v>-</v>
      </c>
    </row>
    <row r="242" spans="1:6" ht="69">
      <c r="A242" s="84" t="s">
        <v>392</v>
      </c>
      <c r="B242" s="85" t="s">
        <v>31</v>
      </c>
      <c r="C242" s="86" t="s">
        <v>393</v>
      </c>
      <c r="D242" s="87" t="s">
        <v>42</v>
      </c>
      <c r="E242" s="87">
        <v>5000</v>
      </c>
      <c r="F242" s="88" t="str">
        <f t="shared" si="3"/>
        <v>-</v>
      </c>
    </row>
    <row r="243" spans="1:6" ht="79.5" customHeight="1">
      <c r="A243" s="84" t="s">
        <v>394</v>
      </c>
      <c r="B243" s="85" t="s">
        <v>31</v>
      </c>
      <c r="C243" s="86" t="s">
        <v>395</v>
      </c>
      <c r="D243" s="87" t="s">
        <v>42</v>
      </c>
      <c r="E243" s="87">
        <v>40000</v>
      </c>
      <c r="F243" s="88" t="str">
        <f t="shared" si="3"/>
        <v>-</v>
      </c>
    </row>
    <row r="244" spans="1:6" ht="68.25" customHeight="1">
      <c r="A244" s="84" t="s">
        <v>396</v>
      </c>
      <c r="B244" s="85" t="s">
        <v>31</v>
      </c>
      <c r="C244" s="86" t="s">
        <v>397</v>
      </c>
      <c r="D244" s="87" t="s">
        <v>42</v>
      </c>
      <c r="E244" s="87">
        <v>1000</v>
      </c>
      <c r="F244" s="88" t="str">
        <f t="shared" si="3"/>
        <v>-</v>
      </c>
    </row>
    <row r="245" spans="1:6" ht="65.25" customHeight="1">
      <c r="A245" s="84" t="s">
        <v>398</v>
      </c>
      <c r="B245" s="85" t="s">
        <v>31</v>
      </c>
      <c r="C245" s="86" t="s">
        <v>399</v>
      </c>
      <c r="D245" s="87" t="s">
        <v>42</v>
      </c>
      <c r="E245" s="87">
        <v>3000</v>
      </c>
      <c r="F245" s="88" t="str">
        <f t="shared" si="3"/>
        <v>-</v>
      </c>
    </row>
    <row r="246" spans="1:6" ht="13.5">
      <c r="A246" s="84" t="s">
        <v>400</v>
      </c>
      <c r="B246" s="85" t="s">
        <v>31</v>
      </c>
      <c r="C246" s="86" t="s">
        <v>401</v>
      </c>
      <c r="D246" s="87">
        <v>3349920214.08</v>
      </c>
      <c r="E246" s="87">
        <v>2640833963.25</v>
      </c>
      <c r="F246" s="88">
        <f t="shared" si="3"/>
        <v>709086250.8299999</v>
      </c>
    </row>
    <row r="247" spans="1:6" ht="53.25" customHeight="1">
      <c r="A247" s="84" t="s">
        <v>402</v>
      </c>
      <c r="B247" s="85" t="s">
        <v>31</v>
      </c>
      <c r="C247" s="86" t="s">
        <v>403</v>
      </c>
      <c r="D247" s="87">
        <v>3349646641.08</v>
      </c>
      <c r="E247" s="87">
        <v>2641665771.06</v>
      </c>
      <c r="F247" s="88">
        <f t="shared" si="3"/>
        <v>707980870.02</v>
      </c>
    </row>
    <row r="248" spans="1:6" ht="27">
      <c r="A248" s="84" t="s">
        <v>404</v>
      </c>
      <c r="B248" s="85" t="s">
        <v>31</v>
      </c>
      <c r="C248" s="86" t="s">
        <v>1917</v>
      </c>
      <c r="D248" s="87">
        <v>925505410.08</v>
      </c>
      <c r="E248" s="87">
        <v>721990660.08</v>
      </c>
      <c r="F248" s="88">
        <f t="shared" si="3"/>
        <v>203514750</v>
      </c>
    </row>
    <row r="249" spans="1:6" ht="36" customHeight="1">
      <c r="A249" s="84" t="s">
        <v>405</v>
      </c>
      <c r="B249" s="85" t="s">
        <v>31</v>
      </c>
      <c r="C249" s="86" t="s">
        <v>1918</v>
      </c>
      <c r="D249" s="87" t="s">
        <v>42</v>
      </c>
      <c r="E249" s="87">
        <v>64195700</v>
      </c>
      <c r="F249" s="88" t="str">
        <f t="shared" si="3"/>
        <v>-</v>
      </c>
    </row>
    <row r="250" spans="1:6" ht="51.75" customHeight="1">
      <c r="A250" s="84" t="s">
        <v>406</v>
      </c>
      <c r="B250" s="85" t="s">
        <v>31</v>
      </c>
      <c r="C250" s="86" t="s">
        <v>1919</v>
      </c>
      <c r="D250" s="87">
        <v>101362000</v>
      </c>
      <c r="E250" s="87">
        <v>64195700</v>
      </c>
      <c r="F250" s="88">
        <f t="shared" si="3"/>
        <v>37166300</v>
      </c>
    </row>
    <row r="251" spans="1:6" ht="51.75" customHeight="1">
      <c r="A251" s="84" t="s">
        <v>406</v>
      </c>
      <c r="B251" s="85" t="s">
        <v>31</v>
      </c>
      <c r="C251" s="86" t="s">
        <v>407</v>
      </c>
      <c r="D251" s="87" t="s">
        <v>42</v>
      </c>
      <c r="E251" s="87">
        <v>64195700</v>
      </c>
      <c r="F251" s="88" t="str">
        <f>IF(OR(D251="-",IF(E251="-",0,E251)&gt;=IF(D251="-",0,D251)),"-",IF(D251="-",0,D251)-IF(E251="-",0,E251))</f>
        <v>-</v>
      </c>
    </row>
    <row r="252" spans="1:6" ht="38.25" customHeight="1">
      <c r="A252" s="84" t="s">
        <v>408</v>
      </c>
      <c r="B252" s="85" t="s">
        <v>31</v>
      </c>
      <c r="C252" s="86" t="s">
        <v>1920</v>
      </c>
      <c r="D252" s="87" t="s">
        <v>42</v>
      </c>
      <c r="E252" s="87">
        <v>46393330</v>
      </c>
      <c r="F252" s="88" t="str">
        <f t="shared" si="3"/>
        <v>-</v>
      </c>
    </row>
    <row r="253" spans="1:6" ht="48.75" customHeight="1">
      <c r="A253" s="84" t="s">
        <v>409</v>
      </c>
      <c r="B253" s="85" t="s">
        <v>31</v>
      </c>
      <c r="C253" s="86" t="s">
        <v>1921</v>
      </c>
      <c r="D253" s="87">
        <v>42192480</v>
      </c>
      <c r="E253" s="87">
        <v>46393330</v>
      </c>
      <c r="F253" s="88" t="str">
        <f t="shared" si="3"/>
        <v>-</v>
      </c>
    </row>
    <row r="254" spans="1:6" ht="48.75" customHeight="1">
      <c r="A254" s="84" t="s">
        <v>409</v>
      </c>
      <c r="B254" s="85" t="s">
        <v>31</v>
      </c>
      <c r="C254" s="86" t="s">
        <v>410</v>
      </c>
      <c r="D254" s="87" t="s">
        <v>42</v>
      </c>
      <c r="E254" s="87">
        <v>46393330</v>
      </c>
      <c r="F254" s="88" t="str">
        <f>IF(OR(D254="-",IF(E254="-",0,E254)&gt;=IF(D254="-",0,D254)),"-",IF(D254="-",0,D254)-IF(E254="-",0,E254))</f>
        <v>-</v>
      </c>
    </row>
    <row r="255" spans="1:6" ht="63.75" customHeight="1">
      <c r="A255" s="84" t="s">
        <v>411</v>
      </c>
      <c r="B255" s="85" t="s">
        <v>31</v>
      </c>
      <c r="C255" s="86" t="s">
        <v>1922</v>
      </c>
      <c r="D255" s="87" t="s">
        <v>42</v>
      </c>
      <c r="E255" s="87">
        <v>236061500</v>
      </c>
      <c r="F255" s="88" t="str">
        <f t="shared" si="3"/>
        <v>-</v>
      </c>
    </row>
    <row r="256" spans="1:6" ht="63.75" customHeight="1">
      <c r="A256" s="84" t="s">
        <v>412</v>
      </c>
      <c r="B256" s="85" t="s">
        <v>31</v>
      </c>
      <c r="C256" s="86" t="s">
        <v>1923</v>
      </c>
      <c r="D256" s="87">
        <v>372727800</v>
      </c>
      <c r="E256" s="87">
        <v>236061500</v>
      </c>
      <c r="F256" s="88">
        <f t="shared" si="3"/>
        <v>136666300</v>
      </c>
    </row>
    <row r="257" spans="1:6" ht="63.75" customHeight="1">
      <c r="A257" s="84" t="s">
        <v>412</v>
      </c>
      <c r="B257" s="85" t="s">
        <v>31</v>
      </c>
      <c r="C257" s="86" t="s">
        <v>413</v>
      </c>
      <c r="D257" s="87" t="s">
        <v>42</v>
      </c>
      <c r="E257" s="87">
        <v>236061500</v>
      </c>
      <c r="F257" s="88" t="str">
        <f>IF(OR(D257="-",IF(E257="-",0,E257)&gt;=IF(D257="-",0,D257)),"-",IF(D257="-",0,D257)-IF(E257="-",0,E257))</f>
        <v>-</v>
      </c>
    </row>
    <row r="258" spans="1:6" ht="63.75" customHeight="1">
      <c r="A258" s="84" t="s">
        <v>414</v>
      </c>
      <c r="B258" s="85" t="s">
        <v>31</v>
      </c>
      <c r="C258" s="86" t="s">
        <v>1924</v>
      </c>
      <c r="D258" s="87" t="s">
        <v>42</v>
      </c>
      <c r="E258" s="87">
        <v>372718000</v>
      </c>
      <c r="F258" s="88" t="str">
        <f t="shared" si="3"/>
        <v>-</v>
      </c>
    </row>
    <row r="259" spans="1:6" ht="63" customHeight="1">
      <c r="A259" s="84" t="s">
        <v>415</v>
      </c>
      <c r="B259" s="85" t="s">
        <v>31</v>
      </c>
      <c r="C259" s="86" t="s">
        <v>1925</v>
      </c>
      <c r="D259" s="87">
        <v>406601000</v>
      </c>
      <c r="E259" s="87">
        <v>372718000</v>
      </c>
      <c r="F259" s="88">
        <f t="shared" si="3"/>
        <v>33883000</v>
      </c>
    </row>
    <row r="260" spans="1:6" ht="63" customHeight="1">
      <c r="A260" s="84" t="s">
        <v>415</v>
      </c>
      <c r="B260" s="85" t="s">
        <v>31</v>
      </c>
      <c r="C260" s="86" t="s">
        <v>416</v>
      </c>
      <c r="D260" s="87" t="s">
        <v>42</v>
      </c>
      <c r="E260" s="87">
        <v>372718000</v>
      </c>
      <c r="F260" s="88" t="str">
        <f>IF(OR(D260="-",IF(E260="-",0,E260)&gt;=IF(D260="-",0,D260)),"-",IF(D260="-",0,D260)-IF(E260="-",0,E260))</f>
        <v>-</v>
      </c>
    </row>
    <row r="261" spans="1:6" ht="13.5">
      <c r="A261" s="84" t="s">
        <v>417</v>
      </c>
      <c r="B261" s="85" t="s">
        <v>31</v>
      </c>
      <c r="C261" s="86" t="s">
        <v>1926</v>
      </c>
      <c r="D261" s="87" t="s">
        <v>42</v>
      </c>
      <c r="E261" s="87">
        <v>2622130.08</v>
      </c>
      <c r="F261" s="88" t="str">
        <f t="shared" si="3"/>
        <v>-</v>
      </c>
    </row>
    <row r="262" spans="1:6" ht="13.5">
      <c r="A262" s="84" t="s">
        <v>418</v>
      </c>
      <c r="B262" s="85" t="s">
        <v>31</v>
      </c>
      <c r="C262" s="86" t="s">
        <v>1927</v>
      </c>
      <c r="D262" s="87">
        <v>2622130.08</v>
      </c>
      <c r="E262" s="87">
        <v>2622130.08</v>
      </c>
      <c r="F262" s="88" t="str">
        <f t="shared" si="3"/>
        <v>-</v>
      </c>
    </row>
    <row r="263" spans="1:6" ht="13.5">
      <c r="A263" s="84" t="s">
        <v>418</v>
      </c>
      <c r="B263" s="85" t="s">
        <v>31</v>
      </c>
      <c r="C263" s="86" t="s">
        <v>419</v>
      </c>
      <c r="D263" s="87" t="s">
        <v>42</v>
      </c>
      <c r="E263" s="87">
        <v>2622130.08</v>
      </c>
      <c r="F263" s="88" t="str">
        <f>IF(OR(D263="-",IF(E263="-",0,E263)&gt;=IF(D263="-",0,D263)),"-",IF(D263="-",0,D263)-IF(E263="-",0,E263))</f>
        <v>-</v>
      </c>
    </row>
    <row r="264" spans="1:6" ht="51" customHeight="1">
      <c r="A264" s="84" t="s">
        <v>420</v>
      </c>
      <c r="B264" s="85" t="s">
        <v>31</v>
      </c>
      <c r="C264" s="86" t="s">
        <v>421</v>
      </c>
      <c r="D264" s="87">
        <v>606215200</v>
      </c>
      <c r="E264" s="87">
        <v>395591623.69</v>
      </c>
      <c r="F264" s="88">
        <f t="shared" si="3"/>
        <v>210623576.31</v>
      </c>
    </row>
    <row r="265" spans="1:6" ht="79.5" customHeight="1">
      <c r="A265" s="84" t="s">
        <v>422</v>
      </c>
      <c r="B265" s="85" t="s">
        <v>31</v>
      </c>
      <c r="C265" s="86" t="s">
        <v>1928</v>
      </c>
      <c r="D265" s="87" t="s">
        <v>42</v>
      </c>
      <c r="E265" s="87">
        <v>51948161.43</v>
      </c>
      <c r="F265" s="88" t="str">
        <f aca="true" t="shared" si="4" ref="F265:F349">IF(OR(D265="-",IF(E265="-",0,E265)&gt;=IF(D265="-",0,D265)),"-",IF(D265="-",0,D265)-IF(E265="-",0,E265))</f>
        <v>-</v>
      </c>
    </row>
    <row r="266" spans="1:6" ht="94.5" customHeight="1">
      <c r="A266" s="84" t="s">
        <v>423</v>
      </c>
      <c r="B266" s="85" t="s">
        <v>31</v>
      </c>
      <c r="C266" s="86" t="s">
        <v>1929</v>
      </c>
      <c r="D266" s="87">
        <v>118751760</v>
      </c>
      <c r="E266" s="87">
        <v>51948161.43</v>
      </c>
      <c r="F266" s="88">
        <f t="shared" si="4"/>
        <v>66803598.57</v>
      </c>
    </row>
    <row r="267" spans="1:6" ht="90" customHeight="1">
      <c r="A267" s="84" t="s">
        <v>423</v>
      </c>
      <c r="B267" s="85" t="s">
        <v>31</v>
      </c>
      <c r="C267" s="86" t="s">
        <v>424</v>
      </c>
      <c r="D267" s="87" t="s">
        <v>42</v>
      </c>
      <c r="E267" s="87">
        <v>51948161.43</v>
      </c>
      <c r="F267" s="88" t="str">
        <f>IF(OR(D267="-",IF(E267="-",0,E267)&gt;=IF(D267="-",0,D267)),"-",IF(D267="-",0,D267)-IF(E267="-",0,E267))</f>
        <v>-</v>
      </c>
    </row>
    <row r="268" spans="1:6" ht="53.25" customHeight="1">
      <c r="A268" s="84" t="s">
        <v>425</v>
      </c>
      <c r="B268" s="85" t="s">
        <v>31</v>
      </c>
      <c r="C268" s="86" t="s">
        <v>1930</v>
      </c>
      <c r="D268" s="87" t="s">
        <v>42</v>
      </c>
      <c r="E268" s="87">
        <v>155905697.25</v>
      </c>
      <c r="F268" s="88" t="str">
        <f t="shared" si="4"/>
        <v>-</v>
      </c>
    </row>
    <row r="269" spans="1:6" ht="54.75">
      <c r="A269" s="84" t="s">
        <v>426</v>
      </c>
      <c r="B269" s="85" t="s">
        <v>31</v>
      </c>
      <c r="C269" s="86" t="s">
        <v>1931</v>
      </c>
      <c r="D269" s="87">
        <v>262820950</v>
      </c>
      <c r="E269" s="87">
        <v>155905697.25</v>
      </c>
      <c r="F269" s="88">
        <f t="shared" si="4"/>
        <v>106915252.75</v>
      </c>
    </row>
    <row r="270" spans="1:6" ht="54.75">
      <c r="A270" s="84" t="s">
        <v>426</v>
      </c>
      <c r="B270" s="85" t="s">
        <v>31</v>
      </c>
      <c r="C270" s="86" t="s">
        <v>427</v>
      </c>
      <c r="D270" s="87" t="s">
        <v>42</v>
      </c>
      <c r="E270" s="87">
        <v>155905697.25</v>
      </c>
      <c r="F270" s="88" t="str">
        <f>IF(OR(D270="-",IF(E270="-",0,E270)&gt;=IF(D270="-",0,D270)),"-",IF(D270="-",0,D270)-IF(E270="-",0,E270))</f>
        <v>-</v>
      </c>
    </row>
    <row r="271" spans="1:6" ht="68.25" customHeight="1">
      <c r="A271" s="84" t="s">
        <v>428</v>
      </c>
      <c r="B271" s="85" t="s">
        <v>31</v>
      </c>
      <c r="C271" s="86" t="s">
        <v>1932</v>
      </c>
      <c r="D271" s="87">
        <v>1061880</v>
      </c>
      <c r="E271" s="87" t="s">
        <v>42</v>
      </c>
      <c r="F271" s="88">
        <f t="shared" si="4"/>
        <v>1061880</v>
      </c>
    </row>
    <row r="272" spans="1:6" ht="85.5" customHeight="1">
      <c r="A272" s="84" t="s">
        <v>429</v>
      </c>
      <c r="B272" s="85" t="s">
        <v>31</v>
      </c>
      <c r="C272" s="86" t="s">
        <v>1933</v>
      </c>
      <c r="D272" s="87" t="s">
        <v>42</v>
      </c>
      <c r="E272" s="87">
        <v>23473995.18</v>
      </c>
      <c r="F272" s="88" t="str">
        <f t="shared" si="4"/>
        <v>-</v>
      </c>
    </row>
    <row r="273" spans="1:6" ht="84" customHeight="1">
      <c r="A273" s="84" t="s">
        <v>430</v>
      </c>
      <c r="B273" s="85" t="s">
        <v>31</v>
      </c>
      <c r="C273" s="86" t="s">
        <v>1934</v>
      </c>
      <c r="D273" s="87">
        <v>38731500</v>
      </c>
      <c r="E273" s="87">
        <v>23473995.18</v>
      </c>
      <c r="F273" s="88">
        <f t="shared" si="4"/>
        <v>15257504.82</v>
      </c>
    </row>
    <row r="274" spans="1:6" ht="83.25" customHeight="1">
      <c r="A274" s="84" t="s">
        <v>430</v>
      </c>
      <c r="B274" s="85" t="s">
        <v>31</v>
      </c>
      <c r="C274" s="86" t="s">
        <v>431</v>
      </c>
      <c r="D274" s="87" t="s">
        <v>42</v>
      </c>
      <c r="E274" s="87">
        <v>23473995.18</v>
      </c>
      <c r="F274" s="88" t="str">
        <f>IF(OR(D274="-",IF(E274="-",0,E274)&gt;=IF(D274="-",0,D274)),"-",IF(D274="-",0,D274)-IF(E274="-",0,E274))</f>
        <v>-</v>
      </c>
    </row>
    <row r="275" spans="1:6" ht="51" customHeight="1">
      <c r="A275" s="84" t="s">
        <v>432</v>
      </c>
      <c r="B275" s="85" t="s">
        <v>31</v>
      </c>
      <c r="C275" s="86" t="s">
        <v>1935</v>
      </c>
      <c r="D275" s="87" t="s">
        <v>42</v>
      </c>
      <c r="E275" s="87">
        <v>8581700</v>
      </c>
      <c r="F275" s="88" t="str">
        <f t="shared" si="4"/>
        <v>-</v>
      </c>
    </row>
    <row r="276" spans="1:6" ht="51" customHeight="1">
      <c r="A276" s="84" t="s">
        <v>433</v>
      </c>
      <c r="B276" s="85" t="s">
        <v>31</v>
      </c>
      <c r="C276" s="86" t="s">
        <v>1936</v>
      </c>
      <c r="D276" s="87">
        <v>8581700</v>
      </c>
      <c r="E276" s="87">
        <v>8581700</v>
      </c>
      <c r="F276" s="88" t="str">
        <f t="shared" si="4"/>
        <v>-</v>
      </c>
    </row>
    <row r="277" spans="1:6" ht="50.25" customHeight="1">
      <c r="A277" s="84" t="s">
        <v>433</v>
      </c>
      <c r="B277" s="85" t="s">
        <v>31</v>
      </c>
      <c r="C277" s="86" t="s">
        <v>434</v>
      </c>
      <c r="D277" s="87" t="s">
        <v>42</v>
      </c>
      <c r="E277" s="87">
        <v>8581700</v>
      </c>
      <c r="F277" s="88" t="str">
        <f>IF(OR(D277="-",IF(E277="-",0,E277)&gt;=IF(D277="-",0,D277)),"-",IF(D277="-",0,D277)-IF(E277="-",0,E277))</f>
        <v>-</v>
      </c>
    </row>
    <row r="278" spans="1:6" ht="50.25" customHeight="1">
      <c r="A278" s="84" t="s">
        <v>435</v>
      </c>
      <c r="B278" s="85" t="s">
        <v>31</v>
      </c>
      <c r="C278" s="86" t="s">
        <v>1937</v>
      </c>
      <c r="D278" s="87" t="s">
        <v>42</v>
      </c>
      <c r="E278" s="87">
        <v>2731800</v>
      </c>
      <c r="F278" s="88" t="str">
        <f t="shared" si="4"/>
        <v>-</v>
      </c>
    </row>
    <row r="279" spans="1:6" ht="62.25" customHeight="1">
      <c r="A279" s="84" t="s">
        <v>436</v>
      </c>
      <c r="B279" s="85" t="s">
        <v>31</v>
      </c>
      <c r="C279" s="86" t="s">
        <v>1938</v>
      </c>
      <c r="D279" s="87">
        <v>2731800</v>
      </c>
      <c r="E279" s="87">
        <v>2731800</v>
      </c>
      <c r="F279" s="88" t="str">
        <f t="shared" si="4"/>
        <v>-</v>
      </c>
    </row>
    <row r="280" spans="1:6" ht="54.75">
      <c r="A280" s="84" t="s">
        <v>436</v>
      </c>
      <c r="B280" s="85" t="s">
        <v>31</v>
      </c>
      <c r="C280" s="86" t="s">
        <v>437</v>
      </c>
      <c r="D280" s="87" t="s">
        <v>42</v>
      </c>
      <c r="E280" s="87">
        <v>2731800</v>
      </c>
      <c r="F280" s="88" t="str">
        <f>IF(OR(D280="-",IF(E280="-",0,E280)&gt;=IF(D280="-",0,D280)),"-",IF(D280="-",0,D280)-IF(E280="-",0,E280))</f>
        <v>-</v>
      </c>
    </row>
    <row r="281" spans="1:6" ht="36" customHeight="1">
      <c r="A281" s="84" t="s">
        <v>438</v>
      </c>
      <c r="B281" s="85" t="s">
        <v>31</v>
      </c>
      <c r="C281" s="86" t="s">
        <v>1939</v>
      </c>
      <c r="D281" s="87" t="s">
        <v>42</v>
      </c>
      <c r="E281" s="87">
        <v>93570052.4</v>
      </c>
      <c r="F281" s="88" t="str">
        <f t="shared" si="4"/>
        <v>-</v>
      </c>
    </row>
    <row r="282" spans="1:6" ht="51" customHeight="1">
      <c r="A282" s="84" t="s">
        <v>439</v>
      </c>
      <c r="B282" s="85" t="s">
        <v>31</v>
      </c>
      <c r="C282" s="86" t="s">
        <v>1940</v>
      </c>
      <c r="D282" s="87">
        <v>94068500</v>
      </c>
      <c r="E282" s="87">
        <v>93570052.4</v>
      </c>
      <c r="F282" s="88">
        <f t="shared" si="4"/>
        <v>498447.59999999404</v>
      </c>
    </row>
    <row r="283" spans="1:6" ht="51" customHeight="1">
      <c r="A283" s="84" t="s">
        <v>439</v>
      </c>
      <c r="B283" s="85" t="s">
        <v>31</v>
      </c>
      <c r="C283" s="86" t="s">
        <v>440</v>
      </c>
      <c r="D283" s="87" t="s">
        <v>42</v>
      </c>
      <c r="E283" s="87">
        <v>93570052.4</v>
      </c>
      <c r="F283" s="88" t="str">
        <f>IF(OR(D283="-",IF(E283="-",0,E283)&gt;=IF(D283="-",0,D283)),"-",IF(D283="-",0,D283)-IF(E283="-",0,E283))</f>
        <v>-</v>
      </c>
    </row>
    <row r="284" spans="1:6" ht="13.5">
      <c r="A284" s="84" t="s">
        <v>441</v>
      </c>
      <c r="B284" s="85" t="s">
        <v>31</v>
      </c>
      <c r="C284" s="86" t="s">
        <v>442</v>
      </c>
      <c r="D284" s="87" t="s">
        <v>42</v>
      </c>
      <c r="E284" s="87">
        <v>59380217.43</v>
      </c>
      <c r="F284" s="88" t="str">
        <f t="shared" si="4"/>
        <v>-</v>
      </c>
    </row>
    <row r="285" spans="1:6" ht="13.5">
      <c r="A285" s="84" t="s">
        <v>443</v>
      </c>
      <c r="B285" s="85" t="s">
        <v>31</v>
      </c>
      <c r="C285" s="86" t="s">
        <v>444</v>
      </c>
      <c r="D285" s="87">
        <v>79467110</v>
      </c>
      <c r="E285" s="87">
        <v>59380217.43</v>
      </c>
      <c r="F285" s="88">
        <f t="shared" si="4"/>
        <v>20086892.57</v>
      </c>
    </row>
    <row r="286" spans="1:6" ht="13.5">
      <c r="A286" s="84" t="s">
        <v>443</v>
      </c>
      <c r="B286" s="85" t="s">
        <v>31</v>
      </c>
      <c r="C286" s="86" t="s">
        <v>445</v>
      </c>
      <c r="D286" s="87" t="s">
        <v>42</v>
      </c>
      <c r="E286" s="87">
        <v>18177077.01</v>
      </c>
      <c r="F286" s="88" t="str">
        <f t="shared" si="4"/>
        <v>-</v>
      </c>
    </row>
    <row r="287" spans="1:6" ht="13.5">
      <c r="A287" s="84" t="s">
        <v>443</v>
      </c>
      <c r="B287" s="85" t="s">
        <v>31</v>
      </c>
      <c r="C287" s="86" t="s">
        <v>446</v>
      </c>
      <c r="D287" s="87" t="s">
        <v>42</v>
      </c>
      <c r="E287" s="87">
        <v>1490209.15</v>
      </c>
      <c r="F287" s="88" t="str">
        <f t="shared" si="4"/>
        <v>-</v>
      </c>
    </row>
    <row r="288" spans="1:6" ht="13.5">
      <c r="A288" s="84" t="s">
        <v>443</v>
      </c>
      <c r="B288" s="85" t="s">
        <v>31</v>
      </c>
      <c r="C288" s="86" t="s">
        <v>447</v>
      </c>
      <c r="D288" s="87" t="s">
        <v>42</v>
      </c>
      <c r="E288" s="87">
        <v>20456368.11</v>
      </c>
      <c r="F288" s="88" t="str">
        <f t="shared" si="4"/>
        <v>-</v>
      </c>
    </row>
    <row r="289" spans="1:6" ht="13.5">
      <c r="A289" s="84" t="s">
        <v>443</v>
      </c>
      <c r="B289" s="85" t="s">
        <v>31</v>
      </c>
      <c r="C289" s="86" t="s">
        <v>448</v>
      </c>
      <c r="D289" s="87" t="s">
        <v>42</v>
      </c>
      <c r="E289" s="87">
        <v>583331.74</v>
      </c>
      <c r="F289" s="88" t="str">
        <f t="shared" si="4"/>
        <v>-</v>
      </c>
    </row>
    <row r="290" spans="1:6" ht="13.5">
      <c r="A290" s="84" t="s">
        <v>443</v>
      </c>
      <c r="B290" s="85" t="s">
        <v>31</v>
      </c>
      <c r="C290" s="86" t="s">
        <v>449</v>
      </c>
      <c r="D290" s="87" t="s">
        <v>42</v>
      </c>
      <c r="E290" s="87">
        <v>16529966.74</v>
      </c>
      <c r="F290" s="88" t="str">
        <f t="shared" si="4"/>
        <v>-</v>
      </c>
    </row>
    <row r="291" spans="1:6" ht="13.5">
      <c r="A291" s="84" t="s">
        <v>443</v>
      </c>
      <c r="B291" s="85" t="s">
        <v>31</v>
      </c>
      <c r="C291" s="86" t="s">
        <v>450</v>
      </c>
      <c r="D291" s="87" t="s">
        <v>42</v>
      </c>
      <c r="E291" s="87">
        <v>2029054.68</v>
      </c>
      <c r="F291" s="88" t="str">
        <f t="shared" si="4"/>
        <v>-</v>
      </c>
    </row>
    <row r="292" spans="1:6" ht="13.5">
      <c r="A292" s="84" t="s">
        <v>443</v>
      </c>
      <c r="B292" s="85" t="s">
        <v>31</v>
      </c>
      <c r="C292" s="86" t="s">
        <v>451</v>
      </c>
      <c r="D292" s="87" t="s">
        <v>42</v>
      </c>
      <c r="E292" s="87">
        <v>114210</v>
      </c>
      <c r="F292" s="88" t="str">
        <f t="shared" si="4"/>
        <v>-</v>
      </c>
    </row>
    <row r="293" spans="1:6" ht="39.75" customHeight="1">
      <c r="A293" s="84" t="s">
        <v>452</v>
      </c>
      <c r="B293" s="85" t="s">
        <v>31</v>
      </c>
      <c r="C293" s="86" t="s">
        <v>453</v>
      </c>
      <c r="D293" s="87">
        <v>1773955330</v>
      </c>
      <c r="E293" s="87">
        <v>1485986986.89</v>
      </c>
      <c r="F293" s="88">
        <f t="shared" si="4"/>
        <v>287968343.1099999</v>
      </c>
    </row>
    <row r="294" spans="1:6" ht="81" customHeight="1">
      <c r="A294" s="84" t="s">
        <v>454</v>
      </c>
      <c r="B294" s="85" t="s">
        <v>31</v>
      </c>
      <c r="C294" s="86" t="s">
        <v>1941</v>
      </c>
      <c r="D294" s="87" t="s">
        <v>42</v>
      </c>
      <c r="E294" s="87">
        <v>2608232.21</v>
      </c>
      <c r="F294" s="88" t="str">
        <f t="shared" si="4"/>
        <v>-</v>
      </c>
    </row>
    <row r="295" spans="1:6" ht="66.75" customHeight="1">
      <c r="A295" s="84" t="s">
        <v>455</v>
      </c>
      <c r="B295" s="85" t="s">
        <v>31</v>
      </c>
      <c r="C295" s="86" t="s">
        <v>1942</v>
      </c>
      <c r="D295" s="87">
        <v>2982200</v>
      </c>
      <c r="E295" s="87">
        <v>2608232.21</v>
      </c>
      <c r="F295" s="88">
        <f t="shared" si="4"/>
        <v>373967.79000000004</v>
      </c>
    </row>
    <row r="296" spans="1:6" ht="66.75" customHeight="1">
      <c r="A296" s="84" t="s">
        <v>455</v>
      </c>
      <c r="B296" s="85" t="s">
        <v>31</v>
      </c>
      <c r="C296" s="86" t="s">
        <v>456</v>
      </c>
      <c r="D296" s="87" t="s">
        <v>42</v>
      </c>
      <c r="E296" s="87">
        <v>2608232.21</v>
      </c>
      <c r="F296" s="88" t="str">
        <f>IF(OR(D296="-",IF(E296="-",0,E296)&gt;=IF(D296="-",0,D296)),"-",IF(D296="-",0,D296)-IF(E296="-",0,E296))</f>
        <v>-</v>
      </c>
    </row>
    <row r="297" spans="1:6" ht="66.75" customHeight="1">
      <c r="A297" s="84" t="s">
        <v>457</v>
      </c>
      <c r="B297" s="85" t="s">
        <v>31</v>
      </c>
      <c r="C297" s="86" t="s">
        <v>1943</v>
      </c>
      <c r="D297" s="87" t="s">
        <v>42</v>
      </c>
      <c r="E297" s="87">
        <v>13083451.74</v>
      </c>
      <c r="F297" s="88" t="str">
        <f t="shared" si="4"/>
        <v>-</v>
      </c>
    </row>
    <row r="298" spans="1:6" ht="49.5" customHeight="1">
      <c r="A298" s="84" t="s">
        <v>458</v>
      </c>
      <c r="B298" s="85" t="s">
        <v>31</v>
      </c>
      <c r="C298" s="86" t="s">
        <v>1944</v>
      </c>
      <c r="D298" s="87">
        <v>17981000</v>
      </c>
      <c r="E298" s="87">
        <v>13083451.74</v>
      </c>
      <c r="F298" s="88">
        <f t="shared" si="4"/>
        <v>4897548.26</v>
      </c>
    </row>
    <row r="299" spans="1:6" ht="51" customHeight="1">
      <c r="A299" s="84" t="s">
        <v>458</v>
      </c>
      <c r="B299" s="85" t="s">
        <v>31</v>
      </c>
      <c r="C299" s="86" t="s">
        <v>459</v>
      </c>
      <c r="D299" s="87" t="s">
        <v>42</v>
      </c>
      <c r="E299" s="87">
        <v>13083451.74</v>
      </c>
      <c r="F299" s="88" t="str">
        <f>IF(OR(D299="-",IF(E299="-",0,E299)&gt;=IF(D299="-",0,D299)),"-",IF(D299="-",0,D299)-IF(E299="-",0,E299))</f>
        <v>-</v>
      </c>
    </row>
    <row r="300" spans="1:6" ht="51" customHeight="1">
      <c r="A300" s="84" t="s">
        <v>460</v>
      </c>
      <c r="B300" s="85" t="s">
        <v>31</v>
      </c>
      <c r="C300" s="86" t="s">
        <v>461</v>
      </c>
      <c r="D300" s="87" t="s">
        <v>42</v>
      </c>
      <c r="E300" s="87">
        <v>1294525387.18</v>
      </c>
      <c r="F300" s="88" t="str">
        <f t="shared" si="4"/>
        <v>-</v>
      </c>
    </row>
    <row r="301" spans="1:6" ht="51" customHeight="1">
      <c r="A301" s="84" t="s">
        <v>462</v>
      </c>
      <c r="B301" s="85" t="s">
        <v>31</v>
      </c>
      <c r="C301" s="86" t="s">
        <v>463</v>
      </c>
      <c r="D301" s="87">
        <v>1544607250</v>
      </c>
      <c r="E301" s="87">
        <v>1294525387.18</v>
      </c>
      <c r="F301" s="88">
        <f t="shared" si="4"/>
        <v>250081862.81999993</v>
      </c>
    </row>
    <row r="302" spans="1:6" ht="51" customHeight="1">
      <c r="A302" s="84" t="s">
        <v>462</v>
      </c>
      <c r="B302" s="85" t="s">
        <v>31</v>
      </c>
      <c r="C302" s="86" t="s">
        <v>464</v>
      </c>
      <c r="D302" s="87" t="s">
        <v>42</v>
      </c>
      <c r="E302" s="87">
        <v>916503606.09</v>
      </c>
      <c r="F302" s="88" t="str">
        <f t="shared" si="4"/>
        <v>-</v>
      </c>
    </row>
    <row r="303" spans="1:6" ht="51" customHeight="1">
      <c r="A303" s="84" t="s">
        <v>462</v>
      </c>
      <c r="B303" s="85" t="s">
        <v>31</v>
      </c>
      <c r="C303" s="86" t="s">
        <v>465</v>
      </c>
      <c r="D303" s="87" t="s">
        <v>42</v>
      </c>
      <c r="E303" s="87">
        <v>375310238.73</v>
      </c>
      <c r="F303" s="88" t="str">
        <f t="shared" si="4"/>
        <v>-</v>
      </c>
    </row>
    <row r="304" spans="1:6" ht="51" customHeight="1">
      <c r="A304" s="84" t="s">
        <v>462</v>
      </c>
      <c r="B304" s="85" t="s">
        <v>31</v>
      </c>
      <c r="C304" s="86" t="s">
        <v>466</v>
      </c>
      <c r="D304" s="87" t="s">
        <v>42</v>
      </c>
      <c r="E304" s="87">
        <v>2008942.36</v>
      </c>
      <c r="F304" s="88" t="str">
        <f t="shared" si="4"/>
        <v>-</v>
      </c>
    </row>
    <row r="305" spans="1:6" ht="51" customHeight="1">
      <c r="A305" s="84" t="s">
        <v>462</v>
      </c>
      <c r="B305" s="85" t="s">
        <v>31</v>
      </c>
      <c r="C305" s="86" t="s">
        <v>467</v>
      </c>
      <c r="D305" s="87" t="s">
        <v>42</v>
      </c>
      <c r="E305" s="87">
        <v>702600</v>
      </c>
      <c r="F305" s="88" t="str">
        <f t="shared" si="4"/>
        <v>-</v>
      </c>
    </row>
    <row r="306" spans="1:6" ht="63.75" customHeight="1">
      <c r="A306" s="84" t="s">
        <v>468</v>
      </c>
      <c r="B306" s="85" t="s">
        <v>31</v>
      </c>
      <c r="C306" s="86" t="s">
        <v>1945</v>
      </c>
      <c r="D306" s="87" t="s">
        <v>42</v>
      </c>
      <c r="E306" s="87">
        <v>24892488.49</v>
      </c>
      <c r="F306" s="88" t="str">
        <f t="shared" si="4"/>
        <v>-</v>
      </c>
    </row>
    <row r="307" spans="1:6" ht="66.75" customHeight="1">
      <c r="A307" s="84" t="s">
        <v>469</v>
      </c>
      <c r="B307" s="85" t="s">
        <v>31</v>
      </c>
      <c r="C307" s="86" t="s">
        <v>1946</v>
      </c>
      <c r="D307" s="87">
        <v>26974000</v>
      </c>
      <c r="E307" s="87">
        <v>24892488.49</v>
      </c>
      <c r="F307" s="88">
        <f t="shared" si="4"/>
        <v>2081511.5100000016</v>
      </c>
    </row>
    <row r="308" spans="1:6" ht="67.5" customHeight="1">
      <c r="A308" s="84" t="s">
        <v>469</v>
      </c>
      <c r="B308" s="85" t="s">
        <v>31</v>
      </c>
      <c r="C308" s="86" t="s">
        <v>470</v>
      </c>
      <c r="D308" s="87" t="s">
        <v>42</v>
      </c>
      <c r="E308" s="87">
        <v>24892488.49</v>
      </c>
      <c r="F308" s="88" t="str">
        <f>IF(OR(D308="-",IF(E308="-",0,E308)&gt;=IF(D308="-",0,D308)),"-",IF(D308="-",0,D308)-IF(E308="-",0,E308))</f>
        <v>-</v>
      </c>
    </row>
    <row r="309" spans="1:6" ht="94.5" customHeight="1">
      <c r="A309" s="84" t="s">
        <v>471</v>
      </c>
      <c r="B309" s="85" t="s">
        <v>31</v>
      </c>
      <c r="C309" s="86" t="s">
        <v>1947</v>
      </c>
      <c r="D309" s="87" t="s">
        <v>42</v>
      </c>
      <c r="E309" s="87">
        <v>20402700</v>
      </c>
      <c r="F309" s="88" t="str">
        <f t="shared" si="4"/>
        <v>-</v>
      </c>
    </row>
    <row r="310" spans="1:6" ht="109.5" customHeight="1">
      <c r="A310" s="84" t="s">
        <v>472</v>
      </c>
      <c r="B310" s="85" t="s">
        <v>31</v>
      </c>
      <c r="C310" s="86" t="s">
        <v>1948</v>
      </c>
      <c r="D310" s="87">
        <v>22062600</v>
      </c>
      <c r="E310" s="87">
        <v>20402700</v>
      </c>
      <c r="F310" s="88">
        <f t="shared" si="4"/>
        <v>1659900</v>
      </c>
    </row>
    <row r="311" spans="1:6" ht="111.75" customHeight="1">
      <c r="A311" s="84" t="s">
        <v>472</v>
      </c>
      <c r="B311" s="85" t="s">
        <v>31</v>
      </c>
      <c r="C311" s="86" t="s">
        <v>473</v>
      </c>
      <c r="D311" s="87" t="s">
        <v>42</v>
      </c>
      <c r="E311" s="87">
        <v>20402700</v>
      </c>
      <c r="F311" s="88" t="str">
        <f>IF(OR(D311="-",IF(E311="-",0,E311)&gt;=IF(D311="-",0,D311)),"-",IF(D311="-",0,D311)-IF(E311="-",0,E311))</f>
        <v>-</v>
      </c>
    </row>
    <row r="312" spans="1:6" ht="91.5" customHeight="1">
      <c r="A312" s="84" t="s">
        <v>474</v>
      </c>
      <c r="B312" s="85" t="s">
        <v>31</v>
      </c>
      <c r="C312" s="86" t="s">
        <v>1949</v>
      </c>
      <c r="D312" s="87" t="s">
        <v>42</v>
      </c>
      <c r="E312" s="87">
        <v>3406649.99</v>
      </c>
      <c r="F312" s="88" t="str">
        <f t="shared" si="4"/>
        <v>-</v>
      </c>
    </row>
    <row r="313" spans="1:6" ht="81" customHeight="1">
      <c r="A313" s="84" t="s">
        <v>475</v>
      </c>
      <c r="B313" s="85" t="s">
        <v>31</v>
      </c>
      <c r="C313" s="86" t="s">
        <v>1950</v>
      </c>
      <c r="D313" s="87">
        <v>10401210</v>
      </c>
      <c r="E313" s="87">
        <v>3406649.99</v>
      </c>
      <c r="F313" s="88">
        <f t="shared" si="4"/>
        <v>6994560.01</v>
      </c>
    </row>
    <row r="314" spans="1:6" ht="83.25" customHeight="1">
      <c r="A314" s="84" t="s">
        <v>475</v>
      </c>
      <c r="B314" s="85" t="s">
        <v>31</v>
      </c>
      <c r="C314" s="86" t="s">
        <v>476</v>
      </c>
      <c r="D314" s="87" t="s">
        <v>42</v>
      </c>
      <c r="E314" s="87">
        <v>3406649.99</v>
      </c>
      <c r="F314" s="88" t="str">
        <f>IF(OR(D314="-",IF(E314="-",0,E314)&gt;=IF(D314="-",0,D314)),"-",IF(D314="-",0,D314)-IF(E314="-",0,E314))</f>
        <v>-</v>
      </c>
    </row>
    <row r="315" spans="1:6" ht="78.75" customHeight="1">
      <c r="A315" s="84" t="s">
        <v>477</v>
      </c>
      <c r="B315" s="85" t="s">
        <v>31</v>
      </c>
      <c r="C315" s="86" t="s">
        <v>1951</v>
      </c>
      <c r="D315" s="87" t="s">
        <v>42</v>
      </c>
      <c r="E315" s="87">
        <v>3900</v>
      </c>
      <c r="F315" s="88" t="str">
        <f t="shared" si="4"/>
        <v>-</v>
      </c>
    </row>
    <row r="316" spans="1:6" ht="78.75" customHeight="1">
      <c r="A316" s="84" t="s">
        <v>478</v>
      </c>
      <c r="B316" s="85" t="s">
        <v>31</v>
      </c>
      <c r="C316" s="86" t="s">
        <v>1952</v>
      </c>
      <c r="D316" s="87">
        <v>3900</v>
      </c>
      <c r="E316" s="87">
        <v>3900</v>
      </c>
      <c r="F316" s="88" t="str">
        <f t="shared" si="4"/>
        <v>-</v>
      </c>
    </row>
    <row r="317" spans="1:6" ht="84.75" customHeight="1">
      <c r="A317" s="84" t="s">
        <v>478</v>
      </c>
      <c r="B317" s="85" t="s">
        <v>31</v>
      </c>
      <c r="C317" s="86" t="s">
        <v>479</v>
      </c>
      <c r="D317" s="87" t="s">
        <v>42</v>
      </c>
      <c r="E317" s="87">
        <v>3900</v>
      </c>
      <c r="F317" s="88" t="str">
        <f>IF(OR(D317="-",IF(E317="-",0,E317)&gt;=IF(D317="-",0,D317)),"-",IF(D317="-",0,D317)-IF(E317="-",0,E317))</f>
        <v>-</v>
      </c>
    </row>
    <row r="318" spans="1:6" ht="81" customHeight="1">
      <c r="A318" s="84" t="s">
        <v>480</v>
      </c>
      <c r="B318" s="85" t="s">
        <v>31</v>
      </c>
      <c r="C318" s="86" t="s">
        <v>1953</v>
      </c>
      <c r="D318" s="87" t="s">
        <v>42</v>
      </c>
      <c r="E318" s="87">
        <v>25148541.82</v>
      </c>
      <c r="F318" s="88" t="str">
        <f t="shared" si="4"/>
        <v>-</v>
      </c>
    </row>
    <row r="319" spans="1:6" ht="81.75" customHeight="1">
      <c r="A319" s="84" t="s">
        <v>481</v>
      </c>
      <c r="B319" s="85" t="s">
        <v>31</v>
      </c>
      <c r="C319" s="86" t="s">
        <v>1954</v>
      </c>
      <c r="D319" s="87">
        <v>28220300</v>
      </c>
      <c r="E319" s="87">
        <v>25148541.82</v>
      </c>
      <c r="F319" s="88">
        <f t="shared" si="4"/>
        <v>3071758.1799999997</v>
      </c>
    </row>
    <row r="320" spans="1:6" ht="81.75" customHeight="1">
      <c r="A320" s="84" t="s">
        <v>481</v>
      </c>
      <c r="B320" s="85" t="s">
        <v>31</v>
      </c>
      <c r="C320" s="86" t="s">
        <v>482</v>
      </c>
      <c r="D320" s="87" t="s">
        <v>42</v>
      </c>
      <c r="E320" s="87">
        <v>25148541.82</v>
      </c>
      <c r="F320" s="88" t="str">
        <f>IF(OR(D320="-",IF(E320="-",0,E320)&gt;=IF(D320="-",0,D320)),"-",IF(D320="-",0,D320)-IF(E320="-",0,E320))</f>
        <v>-</v>
      </c>
    </row>
    <row r="321" spans="1:6" ht="81.75" customHeight="1">
      <c r="A321" s="84" t="s">
        <v>483</v>
      </c>
      <c r="B321" s="85" t="s">
        <v>31</v>
      </c>
      <c r="C321" s="86" t="s">
        <v>1955</v>
      </c>
      <c r="D321" s="87" t="s">
        <v>42</v>
      </c>
      <c r="E321" s="87">
        <v>11666195.32</v>
      </c>
      <c r="F321" s="88" t="str">
        <f t="shared" si="4"/>
        <v>-</v>
      </c>
    </row>
    <row r="322" spans="1:6" ht="96" customHeight="1">
      <c r="A322" s="84" t="s">
        <v>484</v>
      </c>
      <c r="B322" s="85" t="s">
        <v>31</v>
      </c>
      <c r="C322" s="86" t="s">
        <v>1956</v>
      </c>
      <c r="D322" s="87">
        <v>11672700</v>
      </c>
      <c r="E322" s="87">
        <v>11666195.32</v>
      </c>
      <c r="F322" s="88">
        <f t="shared" si="4"/>
        <v>6504.679999999702</v>
      </c>
    </row>
    <row r="323" spans="1:6" ht="93" customHeight="1">
      <c r="A323" s="84" t="s">
        <v>484</v>
      </c>
      <c r="B323" s="85" t="s">
        <v>31</v>
      </c>
      <c r="C323" s="86" t="s">
        <v>485</v>
      </c>
      <c r="D323" s="87" t="s">
        <v>42</v>
      </c>
      <c r="E323" s="87">
        <v>11666195.32</v>
      </c>
      <c r="F323" s="88" t="str">
        <f>IF(OR(D323="-",IF(E323="-",0,E323)&gt;=IF(D323="-",0,D323)),"-",IF(D323="-",0,D323)-IF(E323="-",0,E323))</f>
        <v>-</v>
      </c>
    </row>
    <row r="324" spans="1:6" ht="48.75" customHeight="1">
      <c r="A324" s="84" t="s">
        <v>486</v>
      </c>
      <c r="B324" s="85" t="s">
        <v>31</v>
      </c>
      <c r="C324" s="86" t="s">
        <v>1957</v>
      </c>
      <c r="D324" s="87" t="s">
        <v>42</v>
      </c>
      <c r="E324" s="87">
        <v>63445191.14</v>
      </c>
      <c r="F324" s="88" t="str">
        <f t="shared" si="4"/>
        <v>-</v>
      </c>
    </row>
    <row r="325" spans="1:6" ht="48.75" customHeight="1">
      <c r="A325" s="84" t="s">
        <v>487</v>
      </c>
      <c r="B325" s="85" t="s">
        <v>31</v>
      </c>
      <c r="C325" s="86" t="s">
        <v>1958</v>
      </c>
      <c r="D325" s="87">
        <v>77419400</v>
      </c>
      <c r="E325" s="87">
        <v>63445191.14</v>
      </c>
      <c r="F325" s="88">
        <f t="shared" si="4"/>
        <v>13974208.86</v>
      </c>
    </row>
    <row r="326" spans="1:6" ht="48.75" customHeight="1">
      <c r="A326" s="84" t="s">
        <v>487</v>
      </c>
      <c r="B326" s="85" t="s">
        <v>31</v>
      </c>
      <c r="C326" s="86" t="s">
        <v>488</v>
      </c>
      <c r="D326" s="87" t="s">
        <v>42</v>
      </c>
      <c r="E326" s="87">
        <v>63445191.14</v>
      </c>
      <c r="F326" s="88" t="str">
        <f>IF(OR(D326="-",IF(E326="-",0,E326)&gt;=IF(D326="-",0,D326)),"-",IF(D326="-",0,D326)-IF(E326="-",0,E326))</f>
        <v>-</v>
      </c>
    </row>
    <row r="327" spans="1:6" ht="81.75" customHeight="1">
      <c r="A327" s="84" t="s">
        <v>489</v>
      </c>
      <c r="B327" s="85" t="s">
        <v>31</v>
      </c>
      <c r="C327" s="86" t="s">
        <v>1959</v>
      </c>
      <c r="D327" s="87" t="s">
        <v>42</v>
      </c>
      <c r="E327" s="87">
        <v>1954.19</v>
      </c>
      <c r="F327" s="88" t="str">
        <f t="shared" si="4"/>
        <v>-</v>
      </c>
    </row>
    <row r="328" spans="1:6" ht="84" customHeight="1">
      <c r="A328" s="84" t="s">
        <v>490</v>
      </c>
      <c r="B328" s="85" t="s">
        <v>31</v>
      </c>
      <c r="C328" s="86" t="s">
        <v>1960</v>
      </c>
      <c r="D328" s="87">
        <v>9500</v>
      </c>
      <c r="E328" s="87">
        <v>1954.19</v>
      </c>
      <c r="F328" s="88">
        <f t="shared" si="4"/>
        <v>7545.8099999999995</v>
      </c>
    </row>
    <row r="329" spans="1:6" ht="84" customHeight="1">
      <c r="A329" s="84" t="s">
        <v>490</v>
      </c>
      <c r="B329" s="85" t="s">
        <v>31</v>
      </c>
      <c r="C329" s="86" t="s">
        <v>491</v>
      </c>
      <c r="D329" s="87" t="s">
        <v>42</v>
      </c>
      <c r="E329" s="87">
        <v>1954.19</v>
      </c>
      <c r="F329" s="88" t="str">
        <f>IF(OR(D329="-",IF(E329="-",0,E329)&gt;=IF(D329="-",0,D329)),"-",IF(D329="-",0,D329)-IF(E329="-",0,E329))</f>
        <v>-</v>
      </c>
    </row>
    <row r="330" spans="1:6" ht="125.25" customHeight="1">
      <c r="A330" s="89" t="s">
        <v>492</v>
      </c>
      <c r="B330" s="85" t="s">
        <v>31</v>
      </c>
      <c r="C330" s="86" t="s">
        <v>1961</v>
      </c>
      <c r="D330" s="87" t="s">
        <v>42</v>
      </c>
      <c r="E330" s="87">
        <v>23930792.09</v>
      </c>
      <c r="F330" s="88" t="str">
        <f t="shared" si="4"/>
        <v>-</v>
      </c>
    </row>
    <row r="331" spans="1:6" ht="125.25" customHeight="1">
      <c r="A331" s="89" t="s">
        <v>493</v>
      </c>
      <c r="B331" s="85" t="s">
        <v>31</v>
      </c>
      <c r="C331" s="86" t="s">
        <v>1962</v>
      </c>
      <c r="D331" s="87">
        <v>26050500</v>
      </c>
      <c r="E331" s="87">
        <v>23930792.09</v>
      </c>
      <c r="F331" s="88">
        <f t="shared" si="4"/>
        <v>2119707.91</v>
      </c>
    </row>
    <row r="332" spans="1:6" ht="121.5" customHeight="1">
      <c r="A332" s="89" t="s">
        <v>493</v>
      </c>
      <c r="B332" s="85" t="s">
        <v>31</v>
      </c>
      <c r="C332" s="86" t="s">
        <v>494</v>
      </c>
      <c r="D332" s="87" t="s">
        <v>42</v>
      </c>
      <c r="E332" s="87">
        <v>23930792.09</v>
      </c>
      <c r="F332" s="88" t="str">
        <f>IF(OR(D332="-",IF(E332="-",0,E332)&gt;=IF(D332="-",0,D332)),"-",IF(D332="-",0,D332)-IF(E332="-",0,E332))</f>
        <v>-</v>
      </c>
    </row>
    <row r="333" spans="1:6" ht="36.75" customHeight="1">
      <c r="A333" s="84" t="s">
        <v>495</v>
      </c>
      <c r="B333" s="85" t="s">
        <v>31</v>
      </c>
      <c r="C333" s="86" t="s">
        <v>1963</v>
      </c>
      <c r="D333" s="87" t="s">
        <v>42</v>
      </c>
      <c r="E333" s="87">
        <v>93695.5</v>
      </c>
      <c r="F333" s="88" t="str">
        <f t="shared" si="4"/>
        <v>-</v>
      </c>
    </row>
    <row r="334" spans="1:6" ht="50.25" customHeight="1">
      <c r="A334" s="84" t="s">
        <v>496</v>
      </c>
      <c r="B334" s="85" t="s">
        <v>31</v>
      </c>
      <c r="C334" s="86" t="s">
        <v>1964</v>
      </c>
      <c r="D334" s="87">
        <v>1518700</v>
      </c>
      <c r="E334" s="87">
        <v>93695.5</v>
      </c>
      <c r="F334" s="88">
        <f t="shared" si="4"/>
        <v>1425004.5</v>
      </c>
    </row>
    <row r="335" spans="1:6" ht="50.25" customHeight="1">
      <c r="A335" s="84" t="s">
        <v>496</v>
      </c>
      <c r="B335" s="85" t="s">
        <v>31</v>
      </c>
      <c r="C335" s="86" t="s">
        <v>497</v>
      </c>
      <c r="D335" s="87" t="s">
        <v>42</v>
      </c>
      <c r="E335" s="87">
        <v>93695.5</v>
      </c>
      <c r="F335" s="88" t="str">
        <f>IF(OR(D335="-",IF(E335="-",0,E335)&gt;=IF(D335="-",0,D335)),"-",IF(D335="-",0,D335)-IF(E335="-",0,E335))</f>
        <v>-</v>
      </c>
    </row>
    <row r="336" spans="1:6" ht="50.25" customHeight="1">
      <c r="A336" s="84" t="s">
        <v>498</v>
      </c>
      <c r="B336" s="85" t="s">
        <v>31</v>
      </c>
      <c r="C336" s="86" t="s">
        <v>1965</v>
      </c>
      <c r="D336" s="87" t="s">
        <v>42</v>
      </c>
      <c r="E336" s="87">
        <v>2609342.75</v>
      </c>
      <c r="F336" s="88" t="str">
        <f t="shared" si="4"/>
        <v>-</v>
      </c>
    </row>
    <row r="337" spans="1:6" ht="50.25" customHeight="1">
      <c r="A337" s="84" t="s">
        <v>499</v>
      </c>
      <c r="B337" s="85" t="s">
        <v>31</v>
      </c>
      <c r="C337" s="86" t="s">
        <v>1966</v>
      </c>
      <c r="D337" s="87">
        <v>3774400</v>
      </c>
      <c r="E337" s="87">
        <v>2609342.75</v>
      </c>
      <c r="F337" s="88">
        <f t="shared" si="4"/>
        <v>1165057.25</v>
      </c>
    </row>
    <row r="338" spans="1:6" ht="50.25" customHeight="1">
      <c r="A338" s="84" t="s">
        <v>499</v>
      </c>
      <c r="B338" s="85" t="s">
        <v>31</v>
      </c>
      <c r="C338" s="86" t="s">
        <v>500</v>
      </c>
      <c r="D338" s="87" t="s">
        <v>42</v>
      </c>
      <c r="E338" s="87">
        <v>2609342.75</v>
      </c>
      <c r="F338" s="88" t="str">
        <f>IF(OR(D338="-",IF(E338="-",0,E338)&gt;=IF(D338="-",0,D338)),"-",IF(D338="-",0,D338)-IF(E338="-",0,E338))</f>
        <v>-</v>
      </c>
    </row>
    <row r="339" spans="1:6" ht="41.25">
      <c r="A339" s="84" t="s">
        <v>501</v>
      </c>
      <c r="B339" s="85" t="s">
        <v>31</v>
      </c>
      <c r="C339" s="86" t="s">
        <v>1967</v>
      </c>
      <c r="D339" s="87" t="s">
        <v>42</v>
      </c>
      <c r="E339" s="87">
        <v>18864.47</v>
      </c>
      <c r="F339" s="88" t="str">
        <f t="shared" si="4"/>
        <v>-</v>
      </c>
    </row>
    <row r="340" spans="1:6" ht="49.5" customHeight="1">
      <c r="A340" s="84" t="s">
        <v>502</v>
      </c>
      <c r="B340" s="85" t="s">
        <v>31</v>
      </c>
      <c r="C340" s="86" t="s">
        <v>1968</v>
      </c>
      <c r="D340" s="87">
        <v>128070</v>
      </c>
      <c r="E340" s="87">
        <v>18864.47</v>
      </c>
      <c r="F340" s="88">
        <f t="shared" si="4"/>
        <v>109205.53</v>
      </c>
    </row>
    <row r="341" spans="1:6" ht="49.5" customHeight="1">
      <c r="A341" s="84" t="s">
        <v>502</v>
      </c>
      <c r="B341" s="85" t="s">
        <v>31</v>
      </c>
      <c r="C341" s="86" t="s">
        <v>503</v>
      </c>
      <c r="D341" s="87" t="s">
        <v>42</v>
      </c>
      <c r="E341" s="87">
        <v>18864.47</v>
      </c>
      <c r="F341" s="88" t="str">
        <f>IF(OR(D341="-",IF(E341="-",0,E341)&gt;=IF(D341="-",0,D341)),"-",IF(D341="-",0,D341)-IF(E341="-",0,E341))</f>
        <v>-</v>
      </c>
    </row>
    <row r="342" spans="1:6" ht="13.5">
      <c r="A342" s="84" t="s">
        <v>504</v>
      </c>
      <c r="B342" s="85" t="s">
        <v>31</v>
      </c>
      <c r="C342" s="86" t="s">
        <v>1969</v>
      </c>
      <c r="D342" s="87" t="s">
        <v>42</v>
      </c>
      <c r="E342" s="87">
        <v>149600</v>
      </c>
      <c r="F342" s="88" t="str">
        <f t="shared" si="4"/>
        <v>-</v>
      </c>
    </row>
    <row r="343" spans="1:6" ht="27">
      <c r="A343" s="84" t="s">
        <v>505</v>
      </c>
      <c r="B343" s="85" t="s">
        <v>31</v>
      </c>
      <c r="C343" s="86" t="s">
        <v>1970</v>
      </c>
      <c r="D343" s="87">
        <v>149600</v>
      </c>
      <c r="E343" s="87">
        <v>149600</v>
      </c>
      <c r="F343" s="88" t="str">
        <f t="shared" si="4"/>
        <v>-</v>
      </c>
    </row>
    <row r="344" spans="1:6" ht="27">
      <c r="A344" s="84" t="s">
        <v>505</v>
      </c>
      <c r="B344" s="85" t="s">
        <v>31</v>
      </c>
      <c r="C344" s="86" t="s">
        <v>506</v>
      </c>
      <c r="D344" s="87" t="s">
        <v>42</v>
      </c>
      <c r="E344" s="87">
        <v>149600</v>
      </c>
      <c r="F344" s="88" t="str">
        <f>IF(OR(D344="-",IF(E344="-",0,E344)&gt;=IF(D344="-",0,D344)),"-",IF(D344="-",0,D344)-IF(E344="-",0,E344))</f>
        <v>-</v>
      </c>
    </row>
    <row r="345" spans="1:6" ht="13.5">
      <c r="A345" s="84" t="s">
        <v>507</v>
      </c>
      <c r="B345" s="85" t="s">
        <v>31</v>
      </c>
      <c r="C345" s="86" t="s">
        <v>508</v>
      </c>
      <c r="D345" s="87">
        <v>43970701</v>
      </c>
      <c r="E345" s="87">
        <v>38096500.4</v>
      </c>
      <c r="F345" s="88">
        <f t="shared" si="4"/>
        <v>5874200.6000000015</v>
      </c>
    </row>
    <row r="346" spans="1:6" ht="97.5" customHeight="1">
      <c r="A346" s="84" t="s">
        <v>509</v>
      </c>
      <c r="B346" s="85" t="s">
        <v>31</v>
      </c>
      <c r="C346" s="86" t="s">
        <v>1971</v>
      </c>
      <c r="D346" s="87" t="s">
        <v>42</v>
      </c>
      <c r="E346" s="87">
        <v>36673565</v>
      </c>
      <c r="F346" s="88" t="str">
        <f t="shared" si="4"/>
        <v>-</v>
      </c>
    </row>
    <row r="347" spans="1:6" ht="96" customHeight="1">
      <c r="A347" s="84" t="s">
        <v>510</v>
      </c>
      <c r="B347" s="85" t="s">
        <v>31</v>
      </c>
      <c r="C347" s="86" t="s">
        <v>1972</v>
      </c>
      <c r="D347" s="87">
        <v>41536410</v>
      </c>
      <c r="E347" s="87">
        <v>36673565</v>
      </c>
      <c r="F347" s="88">
        <f t="shared" si="4"/>
        <v>4862845</v>
      </c>
    </row>
    <row r="348" spans="1:6" ht="96" customHeight="1">
      <c r="A348" s="84" t="s">
        <v>510</v>
      </c>
      <c r="B348" s="85" t="s">
        <v>31</v>
      </c>
      <c r="C348" s="86" t="s">
        <v>511</v>
      </c>
      <c r="D348" s="87" t="s">
        <v>42</v>
      </c>
      <c r="E348" s="87">
        <v>36673565</v>
      </c>
      <c r="F348" s="88" t="str">
        <f>IF(OR(D348="-",IF(E348="-",0,E348)&gt;=IF(D348="-",0,D348)),"-",IF(D348="-",0,D348)-IF(E348="-",0,E348))</f>
        <v>-</v>
      </c>
    </row>
    <row r="349" spans="1:6" ht="36.75" customHeight="1">
      <c r="A349" s="84" t="s">
        <v>512</v>
      </c>
      <c r="B349" s="85" t="s">
        <v>31</v>
      </c>
      <c r="C349" s="86" t="s">
        <v>513</v>
      </c>
      <c r="D349" s="87" t="s">
        <v>42</v>
      </c>
      <c r="E349" s="87">
        <v>1422935.4</v>
      </c>
      <c r="F349" s="88" t="str">
        <f t="shared" si="4"/>
        <v>-</v>
      </c>
    </row>
    <row r="350" spans="1:6" ht="36.75" customHeight="1">
      <c r="A350" s="84" t="s">
        <v>514</v>
      </c>
      <c r="B350" s="85" t="s">
        <v>31</v>
      </c>
      <c r="C350" s="86" t="s">
        <v>515</v>
      </c>
      <c r="D350" s="87">
        <v>2434291</v>
      </c>
      <c r="E350" s="87">
        <v>1422935.4</v>
      </c>
      <c r="F350" s="88">
        <f aca="true" t="shared" si="5" ref="F350:F370">IF(OR(D350="-",IF(E350="-",0,E350)&gt;=IF(D350="-",0,D350)),"-",IF(D350="-",0,D350)-IF(E350="-",0,E350))</f>
        <v>1011355.6000000001</v>
      </c>
    </row>
    <row r="351" spans="1:6" ht="36.75" customHeight="1">
      <c r="A351" s="84" t="s">
        <v>514</v>
      </c>
      <c r="B351" s="85" t="s">
        <v>31</v>
      </c>
      <c r="C351" s="86" t="s">
        <v>516</v>
      </c>
      <c r="D351" s="87" t="s">
        <v>42</v>
      </c>
      <c r="E351" s="87">
        <v>59594.4</v>
      </c>
      <c r="F351" s="88" t="str">
        <f t="shared" si="5"/>
        <v>-</v>
      </c>
    </row>
    <row r="352" spans="1:6" ht="36.75" customHeight="1">
      <c r="A352" s="84" t="s">
        <v>514</v>
      </c>
      <c r="B352" s="85" t="s">
        <v>31</v>
      </c>
      <c r="C352" s="86" t="s">
        <v>517</v>
      </c>
      <c r="D352" s="87" t="s">
        <v>42</v>
      </c>
      <c r="E352" s="87">
        <v>1363341</v>
      </c>
      <c r="F352" s="88" t="str">
        <f t="shared" si="5"/>
        <v>-</v>
      </c>
    </row>
    <row r="353" spans="1:6" ht="13.5">
      <c r="A353" s="84" t="s">
        <v>518</v>
      </c>
      <c r="B353" s="85" t="s">
        <v>31</v>
      </c>
      <c r="C353" s="86" t="s">
        <v>1973</v>
      </c>
      <c r="D353" s="87">
        <v>273573</v>
      </c>
      <c r="E353" s="87">
        <v>273573</v>
      </c>
      <c r="F353" s="88" t="str">
        <f t="shared" si="5"/>
        <v>-</v>
      </c>
    </row>
    <row r="354" spans="1:6" ht="31.5" customHeight="1">
      <c r="A354" s="84" t="s">
        <v>519</v>
      </c>
      <c r="B354" s="85" t="s">
        <v>31</v>
      </c>
      <c r="C354" s="86" t="s">
        <v>1974</v>
      </c>
      <c r="D354" s="87">
        <v>273573</v>
      </c>
      <c r="E354" s="87">
        <v>273573</v>
      </c>
      <c r="F354" s="88" t="str">
        <f t="shared" si="5"/>
        <v>-</v>
      </c>
    </row>
    <row r="355" spans="1:6" ht="31.5" customHeight="1">
      <c r="A355" s="84" t="s">
        <v>519</v>
      </c>
      <c r="B355" s="85" t="s">
        <v>31</v>
      </c>
      <c r="C355" s="86" t="s">
        <v>1975</v>
      </c>
      <c r="D355" s="87">
        <v>273573</v>
      </c>
      <c r="E355" s="87">
        <v>273573</v>
      </c>
      <c r="F355" s="88" t="str">
        <f t="shared" si="5"/>
        <v>-</v>
      </c>
    </row>
    <row r="356" spans="1:6" ht="31.5" customHeight="1">
      <c r="A356" s="84" t="s">
        <v>519</v>
      </c>
      <c r="B356" s="85" t="s">
        <v>31</v>
      </c>
      <c r="C356" s="86" t="s">
        <v>520</v>
      </c>
      <c r="D356" s="87" t="s">
        <v>42</v>
      </c>
      <c r="E356" s="87">
        <v>273573</v>
      </c>
      <c r="F356" s="88" t="str">
        <f>IF(OR(D356="-",IF(E356="-",0,E356)&gt;=IF(D356="-",0,D356)),"-",IF(D356="-",0,D356)-IF(E356="-",0,E356))</f>
        <v>-</v>
      </c>
    </row>
    <row r="357" spans="1:6" ht="99" customHeight="1">
      <c r="A357" s="84" t="s">
        <v>521</v>
      </c>
      <c r="B357" s="85" t="s">
        <v>31</v>
      </c>
      <c r="C357" s="86" t="s">
        <v>522</v>
      </c>
      <c r="D357" s="87" t="s">
        <v>42</v>
      </c>
      <c r="E357" s="87">
        <v>34779.63</v>
      </c>
      <c r="F357" s="88" t="str">
        <f t="shared" si="5"/>
        <v>-</v>
      </c>
    </row>
    <row r="358" spans="1:6" ht="114" customHeight="1">
      <c r="A358" s="89" t="s">
        <v>523</v>
      </c>
      <c r="B358" s="85" t="s">
        <v>31</v>
      </c>
      <c r="C358" s="86" t="s">
        <v>524</v>
      </c>
      <c r="D358" s="87" t="s">
        <v>42</v>
      </c>
      <c r="E358" s="87">
        <v>34779.63</v>
      </c>
      <c r="F358" s="88" t="str">
        <f t="shared" si="5"/>
        <v>-</v>
      </c>
    </row>
    <row r="359" spans="1:6" ht="111" customHeight="1">
      <c r="A359" s="89" t="s">
        <v>525</v>
      </c>
      <c r="B359" s="85" t="s">
        <v>31</v>
      </c>
      <c r="C359" s="86" t="s">
        <v>526</v>
      </c>
      <c r="D359" s="87" t="s">
        <v>42</v>
      </c>
      <c r="E359" s="87">
        <v>34779.63</v>
      </c>
      <c r="F359" s="88" t="str">
        <f t="shared" si="5"/>
        <v>-</v>
      </c>
    </row>
    <row r="360" spans="1:6" ht="41.25">
      <c r="A360" s="84" t="s">
        <v>527</v>
      </c>
      <c r="B360" s="85" t="s">
        <v>31</v>
      </c>
      <c r="C360" s="86" t="s">
        <v>528</v>
      </c>
      <c r="D360" s="87" t="s">
        <v>42</v>
      </c>
      <c r="E360" s="87">
        <v>34779.63</v>
      </c>
      <c r="F360" s="88" t="str">
        <f t="shared" si="5"/>
        <v>-</v>
      </c>
    </row>
    <row r="361" spans="1:6" ht="41.25">
      <c r="A361" s="84" t="s">
        <v>527</v>
      </c>
      <c r="B361" s="85" t="s">
        <v>31</v>
      </c>
      <c r="C361" s="86" t="s">
        <v>1976</v>
      </c>
      <c r="D361" s="87" t="s">
        <v>42</v>
      </c>
      <c r="E361" s="87">
        <v>8909.46</v>
      </c>
      <c r="F361" s="88" t="str">
        <f>IF(OR(D361="-",IF(E361="-",0,E361)&gt;=IF(D361="-",0,D361)),"-",IF(D361="-",0,D361)-IF(E361="-",0,E361))</f>
        <v>-</v>
      </c>
    </row>
    <row r="362" spans="1:6" ht="41.25">
      <c r="A362" s="84" t="s">
        <v>527</v>
      </c>
      <c r="B362" s="85" t="s">
        <v>31</v>
      </c>
      <c r="C362" s="86" t="s">
        <v>1977</v>
      </c>
      <c r="D362" s="87" t="s">
        <v>42</v>
      </c>
      <c r="E362" s="87">
        <v>25870.17</v>
      </c>
      <c r="F362" s="88" t="str">
        <f>IF(OR(D362="-",IF(E362="-",0,E362)&gt;=IF(D362="-",0,D362)),"-",IF(D362="-",0,D362)-IF(E362="-",0,E362))</f>
        <v>-</v>
      </c>
    </row>
    <row r="363" spans="1:6" ht="67.5" customHeight="1">
      <c r="A363" s="84" t="s">
        <v>529</v>
      </c>
      <c r="B363" s="85" t="s">
        <v>31</v>
      </c>
      <c r="C363" s="86" t="s">
        <v>530</v>
      </c>
      <c r="D363" s="87" t="s">
        <v>42</v>
      </c>
      <c r="E363" s="87">
        <v>-1140160.44</v>
      </c>
      <c r="F363" s="88" t="str">
        <f t="shared" si="5"/>
        <v>-</v>
      </c>
    </row>
    <row r="364" spans="1:6" ht="66.75" customHeight="1">
      <c r="A364" s="84" t="s">
        <v>531</v>
      </c>
      <c r="B364" s="85" t="s">
        <v>31</v>
      </c>
      <c r="C364" s="86" t="s">
        <v>532</v>
      </c>
      <c r="D364" s="87" t="s">
        <v>42</v>
      </c>
      <c r="E364" s="87">
        <v>-1140160.44</v>
      </c>
      <c r="F364" s="88" t="str">
        <f t="shared" si="5"/>
        <v>-</v>
      </c>
    </row>
    <row r="365" spans="1:6" ht="93" customHeight="1">
      <c r="A365" s="84" t="s">
        <v>533</v>
      </c>
      <c r="B365" s="85" t="s">
        <v>31</v>
      </c>
      <c r="C365" s="86" t="s">
        <v>534</v>
      </c>
      <c r="D365" s="87" t="s">
        <v>42</v>
      </c>
      <c r="E365" s="87">
        <v>-152597.01</v>
      </c>
      <c r="F365" s="88" t="str">
        <f t="shared" si="5"/>
        <v>-</v>
      </c>
    </row>
    <row r="366" spans="1:6" ht="82.5">
      <c r="A366" s="84" t="s">
        <v>535</v>
      </c>
      <c r="B366" s="85" t="s">
        <v>31</v>
      </c>
      <c r="C366" s="86" t="s">
        <v>536</v>
      </c>
      <c r="D366" s="87" t="s">
        <v>42</v>
      </c>
      <c r="E366" s="87">
        <v>-12476.51</v>
      </c>
      <c r="F366" s="88" t="str">
        <f t="shared" si="5"/>
        <v>-</v>
      </c>
    </row>
    <row r="367" spans="1:6" ht="54.75">
      <c r="A367" s="84" t="s">
        <v>537</v>
      </c>
      <c r="B367" s="85" t="s">
        <v>31</v>
      </c>
      <c r="C367" s="86" t="s">
        <v>538</v>
      </c>
      <c r="D367" s="87" t="s">
        <v>42</v>
      </c>
      <c r="E367" s="87">
        <v>-42455.52</v>
      </c>
      <c r="F367" s="88" t="str">
        <f t="shared" si="5"/>
        <v>-</v>
      </c>
    </row>
    <row r="368" spans="1:6" ht="84" customHeight="1">
      <c r="A368" s="84" t="s">
        <v>539</v>
      </c>
      <c r="B368" s="85" t="s">
        <v>31</v>
      </c>
      <c r="C368" s="86" t="s">
        <v>540</v>
      </c>
      <c r="D368" s="87" t="s">
        <v>42</v>
      </c>
      <c r="E368" s="87">
        <v>-61344.6</v>
      </c>
      <c r="F368" s="88" t="str">
        <f t="shared" si="5"/>
        <v>-</v>
      </c>
    </row>
    <row r="369" spans="1:6" ht="69" customHeight="1">
      <c r="A369" s="84" t="s">
        <v>541</v>
      </c>
      <c r="B369" s="85" t="s">
        <v>31</v>
      </c>
      <c r="C369" s="86" t="s">
        <v>542</v>
      </c>
      <c r="D369" s="87" t="s">
        <v>42</v>
      </c>
      <c r="E369" s="87">
        <v>-159907.24</v>
      </c>
      <c r="F369" s="88" t="str">
        <f t="shared" si="5"/>
        <v>-</v>
      </c>
    </row>
    <row r="370" spans="1:6" ht="67.5" customHeight="1" thickBot="1">
      <c r="A370" s="84" t="s">
        <v>541</v>
      </c>
      <c r="B370" s="90" t="s">
        <v>31</v>
      </c>
      <c r="C370" s="91" t="s">
        <v>543</v>
      </c>
      <c r="D370" s="92" t="s">
        <v>42</v>
      </c>
      <c r="E370" s="92">
        <v>-711379.56</v>
      </c>
      <c r="F370" s="93" t="str">
        <f t="shared" si="5"/>
        <v>-</v>
      </c>
    </row>
    <row r="371" spans="1:6" ht="12.75" customHeight="1">
      <c r="A371" s="94"/>
      <c r="B371" s="95"/>
      <c r="C371" s="95"/>
      <c r="D371" s="96"/>
      <c r="E371" s="96"/>
      <c r="F371" s="96"/>
    </row>
  </sheetData>
  <sheetProtection/>
  <mergeCells count="13"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  <mergeCell ref="F12:F18"/>
    <mergeCell ref="E12:E18"/>
  </mergeCells>
  <conditionalFormatting sqref="F23 F21 F30 F27:F28 F40">
    <cfRule type="cellIs" priority="1" dxfId="0" operator="equal" stopIfTrue="1">
      <formula>0</formula>
    </cfRule>
  </conditionalFormatting>
  <printOptions/>
  <pageMargins left="0.5905511811023623" right="0.3937007874015748" top="0.5905511811023623" bottom="0.5905511811023623" header="0" footer="0"/>
  <pageSetup fitToHeight="0" fitToWidth="1" horizontalDpi="600" verticalDpi="600" orientation="portrait" pageOrder="overThenDown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17"/>
  <sheetViews>
    <sheetView showGridLines="0" zoomScalePageLayoutView="0" workbookViewId="0" topLeftCell="A1">
      <selection activeCell="K21" sqref="K21"/>
    </sheetView>
  </sheetViews>
  <sheetFormatPr defaultColWidth="9.140625" defaultRowHeight="12.75" customHeight="1"/>
  <cols>
    <col min="1" max="1" width="50.421875" style="97" customWidth="1"/>
    <col min="2" max="2" width="7.00390625" style="97" customWidth="1"/>
    <col min="3" max="3" width="25.7109375" style="97" customWidth="1"/>
    <col min="4" max="4" width="18.8515625" style="97" customWidth="1"/>
    <col min="5" max="6" width="18.7109375" style="97" customWidth="1"/>
    <col min="7" max="16384" width="8.8515625" style="97" customWidth="1"/>
  </cols>
  <sheetData>
    <row r="1" ht="13.5"/>
    <row r="2" spans="1:6" ht="15" customHeight="1">
      <c r="A2" s="172" t="s">
        <v>544</v>
      </c>
      <c r="B2" s="172"/>
      <c r="C2" s="172"/>
      <c r="D2" s="172"/>
      <c r="E2" s="48"/>
      <c r="F2" s="98" t="s">
        <v>545</v>
      </c>
    </row>
    <row r="3" spans="1:6" ht="13.5" customHeight="1">
      <c r="A3" s="99"/>
      <c r="B3" s="99"/>
      <c r="C3" s="100"/>
      <c r="D3" s="98"/>
      <c r="E3" s="98"/>
      <c r="F3" s="98"/>
    </row>
    <row r="4" spans="1:6" ht="9.75" customHeight="1">
      <c r="A4" s="173" t="s">
        <v>21</v>
      </c>
      <c r="B4" s="176" t="s">
        <v>22</v>
      </c>
      <c r="C4" s="170" t="s">
        <v>546</v>
      </c>
      <c r="D4" s="179" t="s">
        <v>24</v>
      </c>
      <c r="E4" s="182" t="s">
        <v>25</v>
      </c>
      <c r="F4" s="168" t="s">
        <v>26</v>
      </c>
    </row>
    <row r="5" spans="1:6" ht="5.25" customHeight="1">
      <c r="A5" s="174"/>
      <c r="B5" s="177"/>
      <c r="C5" s="171"/>
      <c r="D5" s="180"/>
      <c r="E5" s="183"/>
      <c r="F5" s="169"/>
    </row>
    <row r="6" spans="1:6" ht="9" customHeight="1">
      <c r="A6" s="174"/>
      <c r="B6" s="177"/>
      <c r="C6" s="171"/>
      <c r="D6" s="180"/>
      <c r="E6" s="183"/>
      <c r="F6" s="169"/>
    </row>
    <row r="7" spans="1:6" ht="6" customHeight="1">
      <c r="A7" s="174"/>
      <c r="B7" s="177"/>
      <c r="C7" s="171"/>
      <c r="D7" s="180"/>
      <c r="E7" s="183"/>
      <c r="F7" s="169"/>
    </row>
    <row r="8" spans="1:6" ht="6" customHeight="1">
      <c r="A8" s="174"/>
      <c r="B8" s="177"/>
      <c r="C8" s="171"/>
      <c r="D8" s="180"/>
      <c r="E8" s="183"/>
      <c r="F8" s="169"/>
    </row>
    <row r="9" spans="1:6" ht="10.5" customHeight="1">
      <c r="A9" s="174"/>
      <c r="B9" s="177"/>
      <c r="C9" s="171"/>
      <c r="D9" s="180"/>
      <c r="E9" s="183"/>
      <c r="F9" s="169"/>
    </row>
    <row r="10" spans="1:6" ht="3.75" customHeight="1" hidden="1">
      <c r="A10" s="174"/>
      <c r="B10" s="177"/>
      <c r="C10" s="101"/>
      <c r="D10" s="180"/>
      <c r="E10" s="102"/>
      <c r="F10" s="103"/>
    </row>
    <row r="11" spans="1:6" ht="12.75" customHeight="1" hidden="1">
      <c r="A11" s="175"/>
      <c r="B11" s="178"/>
      <c r="C11" s="104"/>
      <c r="D11" s="181"/>
      <c r="E11" s="105"/>
      <c r="F11" s="106"/>
    </row>
    <row r="12" spans="1:6" ht="13.5" customHeight="1" thickBot="1">
      <c r="A12" s="107">
        <v>1</v>
      </c>
      <c r="B12" s="108">
        <v>2</v>
      </c>
      <c r="C12" s="109">
        <v>3</v>
      </c>
      <c r="D12" s="110" t="s">
        <v>27</v>
      </c>
      <c r="E12" s="111" t="s">
        <v>28</v>
      </c>
      <c r="F12" s="112" t="s">
        <v>29</v>
      </c>
    </row>
    <row r="13" spans="1:6" ht="13.5">
      <c r="A13" s="113" t="s">
        <v>547</v>
      </c>
      <c r="B13" s="139" t="s">
        <v>548</v>
      </c>
      <c r="C13" s="140" t="s">
        <v>549</v>
      </c>
      <c r="D13" s="141">
        <v>4309555893.03</v>
      </c>
      <c r="E13" s="142">
        <v>3424625037.98</v>
      </c>
      <c r="F13" s="143">
        <f>IF(OR(D13="-",IF(E13="-",0,E13)&gt;=IF(D13="-",0,D13)),"-",IF(D13="-",0,D13)-IF(E13="-",0,E13))</f>
        <v>884930855.0499997</v>
      </c>
    </row>
    <row r="14" spans="1:6" ht="13.5">
      <c r="A14" s="118" t="s">
        <v>33</v>
      </c>
      <c r="B14" s="119"/>
      <c r="C14" s="120"/>
      <c r="D14" s="121"/>
      <c r="E14" s="122"/>
      <c r="F14" s="123"/>
    </row>
    <row r="15" spans="1:6" ht="27">
      <c r="A15" s="113" t="s">
        <v>15</v>
      </c>
      <c r="B15" s="144" t="s">
        <v>548</v>
      </c>
      <c r="C15" s="114" t="s">
        <v>550</v>
      </c>
      <c r="D15" s="115">
        <v>14396855.27</v>
      </c>
      <c r="E15" s="116">
        <v>11820168.98</v>
      </c>
      <c r="F15" s="117">
        <f aca="true" t="shared" si="0" ref="F15:F78">IF(OR(D15="-",IF(E15="-",0,E15)&gt;=IF(D15="-",0,D15)),"-",IF(D15="-",0,D15)-IF(E15="-",0,E15))</f>
        <v>2576686.289999999</v>
      </c>
    </row>
    <row r="16" spans="1:6" ht="13.5">
      <c r="A16" s="124" t="s">
        <v>551</v>
      </c>
      <c r="B16" s="145" t="s">
        <v>548</v>
      </c>
      <c r="C16" s="125" t="s">
        <v>552</v>
      </c>
      <c r="D16" s="126">
        <v>13885146.06</v>
      </c>
      <c r="E16" s="127">
        <v>11429402.65</v>
      </c>
      <c r="F16" s="128">
        <f t="shared" si="0"/>
        <v>2455743.41</v>
      </c>
    </row>
    <row r="17" spans="1:6" ht="41.25">
      <c r="A17" s="113" t="s">
        <v>553</v>
      </c>
      <c r="B17" s="144" t="s">
        <v>548</v>
      </c>
      <c r="C17" s="114" t="s">
        <v>554</v>
      </c>
      <c r="D17" s="115">
        <v>13819214.06</v>
      </c>
      <c r="E17" s="116">
        <v>11363470.65</v>
      </c>
      <c r="F17" s="117">
        <f t="shared" si="0"/>
        <v>2455743.41</v>
      </c>
    </row>
    <row r="18" spans="1:6" ht="41.25">
      <c r="A18" s="124" t="s">
        <v>555</v>
      </c>
      <c r="B18" s="145" t="s">
        <v>548</v>
      </c>
      <c r="C18" s="125" t="s">
        <v>556</v>
      </c>
      <c r="D18" s="126">
        <v>13819214.06</v>
      </c>
      <c r="E18" s="127">
        <v>11363470.65</v>
      </c>
      <c r="F18" s="128">
        <f t="shared" si="0"/>
        <v>2455743.41</v>
      </c>
    </row>
    <row r="19" spans="1:6" ht="13.5">
      <c r="A19" s="124" t="s">
        <v>557</v>
      </c>
      <c r="B19" s="145" t="s">
        <v>548</v>
      </c>
      <c r="C19" s="125" t="s">
        <v>558</v>
      </c>
      <c r="D19" s="126">
        <v>13751047</v>
      </c>
      <c r="E19" s="127">
        <v>11295303.59</v>
      </c>
      <c r="F19" s="128">
        <f t="shared" si="0"/>
        <v>2455743.41</v>
      </c>
    </row>
    <row r="20" spans="1:6" ht="33.75" customHeight="1">
      <c r="A20" s="124" t="s">
        <v>559</v>
      </c>
      <c r="B20" s="145" t="s">
        <v>548</v>
      </c>
      <c r="C20" s="125" t="s">
        <v>560</v>
      </c>
      <c r="D20" s="126">
        <v>7935632</v>
      </c>
      <c r="E20" s="127">
        <v>6831430.58</v>
      </c>
      <c r="F20" s="128">
        <f t="shared" si="0"/>
        <v>1104201.42</v>
      </c>
    </row>
    <row r="21" spans="1:6" ht="54.75">
      <c r="A21" s="124" t="s">
        <v>561</v>
      </c>
      <c r="B21" s="145" t="s">
        <v>548</v>
      </c>
      <c r="C21" s="125" t="s">
        <v>562</v>
      </c>
      <c r="D21" s="126">
        <v>2396561</v>
      </c>
      <c r="E21" s="127">
        <v>2042780</v>
      </c>
      <c r="F21" s="128">
        <f t="shared" si="0"/>
        <v>353781</v>
      </c>
    </row>
    <row r="22" spans="1:6" ht="36" customHeight="1">
      <c r="A22" s="124" t="s">
        <v>563</v>
      </c>
      <c r="B22" s="145" t="s">
        <v>548</v>
      </c>
      <c r="C22" s="125" t="s">
        <v>564</v>
      </c>
      <c r="D22" s="126">
        <v>3024573</v>
      </c>
      <c r="E22" s="127">
        <v>2102201.44</v>
      </c>
      <c r="F22" s="128">
        <f t="shared" si="0"/>
        <v>922371.56</v>
      </c>
    </row>
    <row r="23" spans="1:6" ht="13.5">
      <c r="A23" s="124" t="s">
        <v>565</v>
      </c>
      <c r="B23" s="145" t="s">
        <v>548</v>
      </c>
      <c r="C23" s="125" t="s">
        <v>566</v>
      </c>
      <c r="D23" s="126">
        <v>394281</v>
      </c>
      <c r="E23" s="127">
        <v>318891.57</v>
      </c>
      <c r="F23" s="128">
        <f t="shared" si="0"/>
        <v>75389.43</v>
      </c>
    </row>
    <row r="24" spans="1:6" ht="13.5">
      <c r="A24" s="124" t="s">
        <v>557</v>
      </c>
      <c r="B24" s="145" t="s">
        <v>548</v>
      </c>
      <c r="C24" s="125" t="s">
        <v>567</v>
      </c>
      <c r="D24" s="126">
        <v>68167.06</v>
      </c>
      <c r="E24" s="127">
        <v>68167.06</v>
      </c>
      <c r="F24" s="128" t="str">
        <f t="shared" si="0"/>
        <v>-</v>
      </c>
    </row>
    <row r="25" spans="1:6" ht="35.25" customHeight="1">
      <c r="A25" s="124" t="s">
        <v>559</v>
      </c>
      <c r="B25" s="145" t="s">
        <v>548</v>
      </c>
      <c r="C25" s="125" t="s">
        <v>568</v>
      </c>
      <c r="D25" s="126">
        <v>52355.65</v>
      </c>
      <c r="E25" s="127">
        <v>52355.65</v>
      </c>
      <c r="F25" s="128" t="str">
        <f t="shared" si="0"/>
        <v>-</v>
      </c>
    </row>
    <row r="26" spans="1:6" ht="54.75">
      <c r="A26" s="124" t="s">
        <v>561</v>
      </c>
      <c r="B26" s="145" t="s">
        <v>548</v>
      </c>
      <c r="C26" s="125" t="s">
        <v>569</v>
      </c>
      <c r="D26" s="126">
        <v>15811.41</v>
      </c>
      <c r="E26" s="127">
        <v>15811.41</v>
      </c>
      <c r="F26" s="128" t="str">
        <f t="shared" si="0"/>
        <v>-</v>
      </c>
    </row>
    <row r="27" spans="1:6" ht="13.5">
      <c r="A27" s="113" t="s">
        <v>570</v>
      </c>
      <c r="B27" s="144" t="s">
        <v>548</v>
      </c>
      <c r="C27" s="114" t="s">
        <v>571</v>
      </c>
      <c r="D27" s="115">
        <v>65932</v>
      </c>
      <c r="E27" s="116">
        <v>65932</v>
      </c>
      <c r="F27" s="117" t="str">
        <f t="shared" si="0"/>
        <v>-</v>
      </c>
    </row>
    <row r="28" spans="1:6" ht="13.5">
      <c r="A28" s="124" t="s">
        <v>572</v>
      </c>
      <c r="B28" s="145" t="s">
        <v>548</v>
      </c>
      <c r="C28" s="125" t="s">
        <v>573</v>
      </c>
      <c r="D28" s="126">
        <v>65932</v>
      </c>
      <c r="E28" s="127">
        <v>65932</v>
      </c>
      <c r="F28" s="128" t="str">
        <f t="shared" si="0"/>
        <v>-</v>
      </c>
    </row>
    <row r="29" spans="1:6" ht="13.5">
      <c r="A29" s="124" t="s">
        <v>574</v>
      </c>
      <c r="B29" s="145" t="s">
        <v>548</v>
      </c>
      <c r="C29" s="125" t="s">
        <v>575</v>
      </c>
      <c r="D29" s="126">
        <v>65932</v>
      </c>
      <c r="E29" s="127">
        <v>65932</v>
      </c>
      <c r="F29" s="128" t="str">
        <f t="shared" si="0"/>
        <v>-</v>
      </c>
    </row>
    <row r="30" spans="1:6" ht="41.25">
      <c r="A30" s="124" t="s">
        <v>576</v>
      </c>
      <c r="B30" s="145" t="s">
        <v>548</v>
      </c>
      <c r="C30" s="125" t="s">
        <v>577</v>
      </c>
      <c r="D30" s="126">
        <v>65932</v>
      </c>
      <c r="E30" s="127">
        <v>65932</v>
      </c>
      <c r="F30" s="128" t="str">
        <f t="shared" si="0"/>
        <v>-</v>
      </c>
    </row>
    <row r="31" spans="1:6" ht="27">
      <c r="A31" s="124" t="s">
        <v>578</v>
      </c>
      <c r="B31" s="145" t="s">
        <v>548</v>
      </c>
      <c r="C31" s="125" t="s">
        <v>579</v>
      </c>
      <c r="D31" s="126">
        <v>511709.21</v>
      </c>
      <c r="E31" s="127">
        <v>390766.33</v>
      </c>
      <c r="F31" s="128">
        <f t="shared" si="0"/>
        <v>120942.88</v>
      </c>
    </row>
    <row r="32" spans="1:6" ht="27">
      <c r="A32" s="113" t="s">
        <v>580</v>
      </c>
      <c r="B32" s="144" t="s">
        <v>548</v>
      </c>
      <c r="C32" s="114" t="s">
        <v>581</v>
      </c>
      <c r="D32" s="115">
        <v>511709.21</v>
      </c>
      <c r="E32" s="116">
        <v>390766.33</v>
      </c>
      <c r="F32" s="117">
        <f t="shared" si="0"/>
        <v>120942.88</v>
      </c>
    </row>
    <row r="33" spans="1:6" ht="41.25">
      <c r="A33" s="124" t="s">
        <v>555</v>
      </c>
      <c r="B33" s="145" t="s">
        <v>548</v>
      </c>
      <c r="C33" s="125" t="s">
        <v>582</v>
      </c>
      <c r="D33" s="126">
        <v>511709.21</v>
      </c>
      <c r="E33" s="127">
        <v>390766.33</v>
      </c>
      <c r="F33" s="128">
        <f t="shared" si="0"/>
        <v>120942.88</v>
      </c>
    </row>
    <row r="34" spans="1:6" ht="13.5">
      <c r="A34" s="124" t="s">
        <v>583</v>
      </c>
      <c r="B34" s="145" t="s">
        <v>548</v>
      </c>
      <c r="C34" s="125" t="s">
        <v>584</v>
      </c>
      <c r="D34" s="126">
        <v>511709.21</v>
      </c>
      <c r="E34" s="127">
        <v>390766.33</v>
      </c>
      <c r="F34" s="128">
        <f t="shared" si="0"/>
        <v>120942.88</v>
      </c>
    </row>
    <row r="35" spans="1:6" ht="13.5">
      <c r="A35" s="124" t="s">
        <v>585</v>
      </c>
      <c r="B35" s="145" t="s">
        <v>548</v>
      </c>
      <c r="C35" s="125" t="s">
        <v>586</v>
      </c>
      <c r="D35" s="126">
        <v>511709.21</v>
      </c>
      <c r="E35" s="127">
        <v>390766.33</v>
      </c>
      <c r="F35" s="128">
        <f t="shared" si="0"/>
        <v>120942.88</v>
      </c>
    </row>
    <row r="36" spans="1:6" ht="27">
      <c r="A36" s="113" t="s">
        <v>587</v>
      </c>
      <c r="B36" s="144" t="s">
        <v>548</v>
      </c>
      <c r="C36" s="114" t="s">
        <v>588</v>
      </c>
      <c r="D36" s="115">
        <v>2109563918.79</v>
      </c>
      <c r="E36" s="116">
        <v>1703274922.94</v>
      </c>
      <c r="F36" s="117">
        <f t="shared" si="0"/>
        <v>406288995.8499999</v>
      </c>
    </row>
    <row r="37" spans="1:6" ht="13.5">
      <c r="A37" s="124" t="s">
        <v>589</v>
      </c>
      <c r="B37" s="145" t="s">
        <v>548</v>
      </c>
      <c r="C37" s="125" t="s">
        <v>590</v>
      </c>
      <c r="D37" s="126">
        <v>2065336318.79</v>
      </c>
      <c r="E37" s="127">
        <v>1664042388.3</v>
      </c>
      <c r="F37" s="128">
        <f t="shared" si="0"/>
        <v>401293930.49</v>
      </c>
    </row>
    <row r="38" spans="1:6" ht="13.5">
      <c r="A38" s="113" t="s">
        <v>591</v>
      </c>
      <c r="B38" s="144" t="s">
        <v>548</v>
      </c>
      <c r="C38" s="114" t="s">
        <v>592</v>
      </c>
      <c r="D38" s="115">
        <v>792972674.52</v>
      </c>
      <c r="E38" s="116">
        <v>619894687.72</v>
      </c>
      <c r="F38" s="117">
        <f t="shared" si="0"/>
        <v>173077986.79999995</v>
      </c>
    </row>
    <row r="39" spans="1:6" ht="50.25" customHeight="1">
      <c r="A39" s="124" t="s">
        <v>593</v>
      </c>
      <c r="B39" s="145" t="s">
        <v>548</v>
      </c>
      <c r="C39" s="125" t="s">
        <v>594</v>
      </c>
      <c r="D39" s="126">
        <v>776461732.1</v>
      </c>
      <c r="E39" s="127">
        <v>609781836.76</v>
      </c>
      <c r="F39" s="128">
        <f t="shared" si="0"/>
        <v>166679895.34000003</v>
      </c>
    </row>
    <row r="40" spans="1:6" ht="67.5" customHeight="1">
      <c r="A40" s="124" t="s">
        <v>595</v>
      </c>
      <c r="B40" s="145" t="s">
        <v>548</v>
      </c>
      <c r="C40" s="125" t="s">
        <v>596</v>
      </c>
      <c r="D40" s="126">
        <v>482094580</v>
      </c>
      <c r="E40" s="127">
        <v>375309460.78</v>
      </c>
      <c r="F40" s="128">
        <f t="shared" si="0"/>
        <v>106785119.22000003</v>
      </c>
    </row>
    <row r="41" spans="1:6" ht="66" customHeight="1">
      <c r="A41" s="124" t="s">
        <v>597</v>
      </c>
      <c r="B41" s="145" t="s">
        <v>548</v>
      </c>
      <c r="C41" s="125" t="s">
        <v>598</v>
      </c>
      <c r="D41" s="126">
        <v>482094580</v>
      </c>
      <c r="E41" s="127">
        <v>375309460.78</v>
      </c>
      <c r="F41" s="128">
        <f t="shared" si="0"/>
        <v>106785119.22000003</v>
      </c>
    </row>
    <row r="42" spans="1:6" ht="32.25" customHeight="1">
      <c r="A42" s="124" t="s">
        <v>599</v>
      </c>
      <c r="B42" s="145" t="s">
        <v>548</v>
      </c>
      <c r="C42" s="125" t="s">
        <v>600</v>
      </c>
      <c r="D42" s="126">
        <v>36833429</v>
      </c>
      <c r="E42" s="127">
        <v>29373165.82</v>
      </c>
      <c r="F42" s="128">
        <f t="shared" si="0"/>
        <v>7460263.18</v>
      </c>
    </row>
    <row r="43" spans="1:6" ht="63.75" customHeight="1">
      <c r="A43" s="124" t="s">
        <v>597</v>
      </c>
      <c r="B43" s="145" t="s">
        <v>548</v>
      </c>
      <c r="C43" s="125" t="s">
        <v>601</v>
      </c>
      <c r="D43" s="126">
        <v>36833429</v>
      </c>
      <c r="E43" s="127">
        <v>29373165.82</v>
      </c>
      <c r="F43" s="128">
        <f t="shared" si="0"/>
        <v>7460263.18</v>
      </c>
    </row>
    <row r="44" spans="1:6" ht="35.25" customHeight="1">
      <c r="A44" s="124" t="s">
        <v>599</v>
      </c>
      <c r="B44" s="145" t="s">
        <v>548</v>
      </c>
      <c r="C44" s="125" t="s">
        <v>602</v>
      </c>
      <c r="D44" s="126">
        <v>6088281.75</v>
      </c>
      <c r="E44" s="127">
        <v>2587919.8</v>
      </c>
      <c r="F44" s="128">
        <f t="shared" si="0"/>
        <v>3500361.95</v>
      </c>
    </row>
    <row r="45" spans="1:6" ht="48" customHeight="1">
      <c r="A45" s="124" t="s">
        <v>603</v>
      </c>
      <c r="B45" s="145" t="s">
        <v>548</v>
      </c>
      <c r="C45" s="125" t="s">
        <v>604</v>
      </c>
      <c r="D45" s="126">
        <v>6088281.75</v>
      </c>
      <c r="E45" s="127">
        <v>2587919.8</v>
      </c>
      <c r="F45" s="128">
        <f t="shared" si="0"/>
        <v>3500361.95</v>
      </c>
    </row>
    <row r="46" spans="1:6" ht="54.75">
      <c r="A46" s="124" t="s">
        <v>597</v>
      </c>
      <c r="B46" s="145" t="s">
        <v>548</v>
      </c>
      <c r="C46" s="125" t="s">
        <v>605</v>
      </c>
      <c r="D46" s="126">
        <v>6088281.75</v>
      </c>
      <c r="E46" s="127">
        <v>2587919.8</v>
      </c>
      <c r="F46" s="128">
        <f t="shared" si="0"/>
        <v>3500361.95</v>
      </c>
    </row>
    <row r="47" spans="1:6" ht="27">
      <c r="A47" s="124" t="s">
        <v>599</v>
      </c>
      <c r="B47" s="145" t="s">
        <v>548</v>
      </c>
      <c r="C47" s="125" t="s">
        <v>606</v>
      </c>
      <c r="D47" s="126">
        <v>135699607</v>
      </c>
      <c r="E47" s="127">
        <v>116607605.6</v>
      </c>
      <c r="F47" s="128">
        <f t="shared" si="0"/>
        <v>19092001.400000006</v>
      </c>
    </row>
    <row r="48" spans="1:6" ht="54.75">
      <c r="A48" s="124" t="s">
        <v>597</v>
      </c>
      <c r="B48" s="145" t="s">
        <v>548</v>
      </c>
      <c r="C48" s="125" t="s">
        <v>607</v>
      </c>
      <c r="D48" s="126">
        <v>135699607</v>
      </c>
      <c r="E48" s="127">
        <v>116607605.6</v>
      </c>
      <c r="F48" s="128">
        <f t="shared" si="0"/>
        <v>19092001.400000006</v>
      </c>
    </row>
    <row r="49" spans="1:6" ht="32.25" customHeight="1">
      <c r="A49" s="124" t="s">
        <v>608</v>
      </c>
      <c r="B49" s="145" t="s">
        <v>548</v>
      </c>
      <c r="C49" s="125" t="s">
        <v>609</v>
      </c>
      <c r="D49" s="126">
        <v>106025821.1</v>
      </c>
      <c r="E49" s="127">
        <v>77646720.43</v>
      </c>
      <c r="F49" s="128">
        <f t="shared" si="0"/>
        <v>28379100.669999987</v>
      </c>
    </row>
    <row r="50" spans="1:6" ht="62.25" customHeight="1">
      <c r="A50" s="124" t="s">
        <v>597</v>
      </c>
      <c r="B50" s="145" t="s">
        <v>548</v>
      </c>
      <c r="C50" s="125" t="s">
        <v>610</v>
      </c>
      <c r="D50" s="126">
        <v>106025821.1</v>
      </c>
      <c r="E50" s="127">
        <v>77646720.43</v>
      </c>
      <c r="F50" s="128">
        <f t="shared" si="0"/>
        <v>28379100.669999987</v>
      </c>
    </row>
    <row r="51" spans="1:6" ht="34.5" customHeight="1">
      <c r="A51" s="124" t="s">
        <v>611</v>
      </c>
      <c r="B51" s="145" t="s">
        <v>548</v>
      </c>
      <c r="C51" s="125" t="s">
        <v>612</v>
      </c>
      <c r="D51" s="126">
        <v>9720013.25</v>
      </c>
      <c r="E51" s="127">
        <v>8256964.33</v>
      </c>
      <c r="F51" s="128">
        <f t="shared" si="0"/>
        <v>1463048.92</v>
      </c>
    </row>
    <row r="52" spans="1:6" ht="63.75" customHeight="1">
      <c r="A52" s="124" t="s">
        <v>597</v>
      </c>
      <c r="B52" s="145" t="s">
        <v>548</v>
      </c>
      <c r="C52" s="125" t="s">
        <v>613</v>
      </c>
      <c r="D52" s="126">
        <v>9720013.25</v>
      </c>
      <c r="E52" s="127">
        <v>8256964.33</v>
      </c>
      <c r="F52" s="128">
        <f t="shared" si="0"/>
        <v>1463048.92</v>
      </c>
    </row>
    <row r="53" spans="1:6" ht="39" customHeight="1">
      <c r="A53" s="124" t="s">
        <v>614</v>
      </c>
      <c r="B53" s="145" t="s">
        <v>548</v>
      </c>
      <c r="C53" s="125" t="s">
        <v>615</v>
      </c>
      <c r="D53" s="126">
        <v>6895682.5</v>
      </c>
      <c r="E53" s="127">
        <v>4307302.79</v>
      </c>
      <c r="F53" s="128">
        <f t="shared" si="0"/>
        <v>2588379.71</v>
      </c>
    </row>
    <row r="54" spans="1:6" ht="65.25" customHeight="1">
      <c r="A54" s="124" t="s">
        <v>616</v>
      </c>
      <c r="B54" s="145" t="s">
        <v>548</v>
      </c>
      <c r="C54" s="125" t="s">
        <v>617</v>
      </c>
      <c r="D54" s="126">
        <v>6484085.5</v>
      </c>
      <c r="E54" s="127">
        <v>4307302.79</v>
      </c>
      <c r="F54" s="128">
        <f t="shared" si="0"/>
        <v>2176782.71</v>
      </c>
    </row>
    <row r="55" spans="1:6" ht="13.5">
      <c r="A55" s="124" t="s">
        <v>618</v>
      </c>
      <c r="B55" s="145" t="s">
        <v>548</v>
      </c>
      <c r="C55" s="125" t="s">
        <v>619</v>
      </c>
      <c r="D55" s="126">
        <v>6484085.5</v>
      </c>
      <c r="E55" s="127">
        <v>4307302.79</v>
      </c>
      <c r="F55" s="128">
        <f t="shared" si="0"/>
        <v>2176782.71</v>
      </c>
    </row>
    <row r="56" spans="1:6" ht="27">
      <c r="A56" s="124" t="s">
        <v>620</v>
      </c>
      <c r="B56" s="145" t="s">
        <v>548</v>
      </c>
      <c r="C56" s="125" t="s">
        <v>621</v>
      </c>
      <c r="D56" s="126">
        <v>411597</v>
      </c>
      <c r="E56" s="127" t="s">
        <v>42</v>
      </c>
      <c r="F56" s="128">
        <f t="shared" si="0"/>
        <v>411597</v>
      </c>
    </row>
    <row r="57" spans="1:6" ht="13.5">
      <c r="A57" s="124" t="s">
        <v>618</v>
      </c>
      <c r="B57" s="145" t="s">
        <v>548</v>
      </c>
      <c r="C57" s="125" t="s">
        <v>622</v>
      </c>
      <c r="D57" s="126">
        <v>411597</v>
      </c>
      <c r="E57" s="127" t="s">
        <v>42</v>
      </c>
      <c r="F57" s="128">
        <f t="shared" si="0"/>
        <v>411597</v>
      </c>
    </row>
    <row r="58" spans="1:6" ht="64.5" customHeight="1">
      <c r="A58" s="124" t="s">
        <v>623</v>
      </c>
      <c r="B58" s="145" t="s">
        <v>548</v>
      </c>
      <c r="C58" s="125" t="s">
        <v>624</v>
      </c>
      <c r="D58" s="126">
        <v>3182336.92</v>
      </c>
      <c r="E58" s="127">
        <v>310164.92</v>
      </c>
      <c r="F58" s="128">
        <f t="shared" si="0"/>
        <v>2872172</v>
      </c>
    </row>
    <row r="59" spans="1:6" ht="13.5">
      <c r="A59" s="124" t="s">
        <v>625</v>
      </c>
      <c r="B59" s="145" t="s">
        <v>548</v>
      </c>
      <c r="C59" s="125" t="s">
        <v>626</v>
      </c>
      <c r="D59" s="126">
        <v>108000</v>
      </c>
      <c r="E59" s="127">
        <v>10530</v>
      </c>
      <c r="F59" s="128">
        <f t="shared" si="0"/>
        <v>97470</v>
      </c>
    </row>
    <row r="60" spans="1:6" ht="13.5">
      <c r="A60" s="124" t="s">
        <v>618</v>
      </c>
      <c r="B60" s="145" t="s">
        <v>548</v>
      </c>
      <c r="C60" s="125" t="s">
        <v>627</v>
      </c>
      <c r="D60" s="126">
        <v>108000</v>
      </c>
      <c r="E60" s="127">
        <v>10530</v>
      </c>
      <c r="F60" s="128">
        <f t="shared" si="0"/>
        <v>97470</v>
      </c>
    </row>
    <row r="61" spans="1:6" ht="36" customHeight="1">
      <c r="A61" s="124" t="s">
        <v>628</v>
      </c>
      <c r="B61" s="145" t="s">
        <v>548</v>
      </c>
      <c r="C61" s="125" t="s">
        <v>629</v>
      </c>
      <c r="D61" s="126">
        <v>3071262.58</v>
      </c>
      <c r="E61" s="127">
        <v>299335.29</v>
      </c>
      <c r="F61" s="128">
        <f t="shared" si="0"/>
        <v>2771927.29</v>
      </c>
    </row>
    <row r="62" spans="1:6" ht="13.5">
      <c r="A62" s="124" t="s">
        <v>618</v>
      </c>
      <c r="B62" s="145" t="s">
        <v>548</v>
      </c>
      <c r="C62" s="125" t="s">
        <v>630</v>
      </c>
      <c r="D62" s="126">
        <v>3071262.58</v>
      </c>
      <c r="E62" s="127">
        <v>299335.29</v>
      </c>
      <c r="F62" s="128">
        <f t="shared" si="0"/>
        <v>2771927.29</v>
      </c>
    </row>
    <row r="63" spans="1:6" ht="27">
      <c r="A63" s="124" t="s">
        <v>631</v>
      </c>
      <c r="B63" s="145" t="s">
        <v>548</v>
      </c>
      <c r="C63" s="125" t="s">
        <v>632</v>
      </c>
      <c r="D63" s="126">
        <v>3074.34</v>
      </c>
      <c r="E63" s="127">
        <v>299.63</v>
      </c>
      <c r="F63" s="128">
        <f t="shared" si="0"/>
        <v>2774.71</v>
      </c>
    </row>
    <row r="64" spans="1:6" ht="13.5">
      <c r="A64" s="124" t="s">
        <v>618</v>
      </c>
      <c r="B64" s="145" t="s">
        <v>548</v>
      </c>
      <c r="C64" s="125" t="s">
        <v>633</v>
      </c>
      <c r="D64" s="126">
        <v>3074.34</v>
      </c>
      <c r="E64" s="127">
        <v>299.63</v>
      </c>
      <c r="F64" s="128">
        <f t="shared" si="0"/>
        <v>2774.71</v>
      </c>
    </row>
    <row r="65" spans="1:6" ht="36" customHeight="1">
      <c r="A65" s="124" t="s">
        <v>634</v>
      </c>
      <c r="B65" s="145" t="s">
        <v>548</v>
      </c>
      <c r="C65" s="125" t="s">
        <v>635</v>
      </c>
      <c r="D65" s="126">
        <v>3879388</v>
      </c>
      <c r="E65" s="127">
        <v>2992664.26</v>
      </c>
      <c r="F65" s="128">
        <f t="shared" si="0"/>
        <v>886723.7400000002</v>
      </c>
    </row>
    <row r="66" spans="1:6" ht="13.5">
      <c r="A66" s="124" t="s">
        <v>625</v>
      </c>
      <c r="B66" s="145" t="s">
        <v>548</v>
      </c>
      <c r="C66" s="125" t="s">
        <v>636</v>
      </c>
      <c r="D66" s="126">
        <v>77588</v>
      </c>
      <c r="E66" s="127">
        <v>77588</v>
      </c>
      <c r="F66" s="128" t="str">
        <f t="shared" si="0"/>
        <v>-</v>
      </c>
    </row>
    <row r="67" spans="1:6" ht="13.5">
      <c r="A67" s="124" t="s">
        <v>618</v>
      </c>
      <c r="B67" s="145" t="s">
        <v>548</v>
      </c>
      <c r="C67" s="125" t="s">
        <v>637</v>
      </c>
      <c r="D67" s="126">
        <v>77588</v>
      </c>
      <c r="E67" s="127">
        <v>77588</v>
      </c>
      <c r="F67" s="128" t="str">
        <f t="shared" si="0"/>
        <v>-</v>
      </c>
    </row>
    <row r="68" spans="1:6" ht="33" customHeight="1">
      <c r="A68" s="124" t="s">
        <v>628</v>
      </c>
      <c r="B68" s="145" t="s">
        <v>548</v>
      </c>
      <c r="C68" s="125" t="s">
        <v>638</v>
      </c>
      <c r="D68" s="126">
        <v>3797998.2</v>
      </c>
      <c r="E68" s="127">
        <v>2912161.18</v>
      </c>
      <c r="F68" s="128">
        <f t="shared" si="0"/>
        <v>885837.02</v>
      </c>
    </row>
    <row r="69" spans="1:6" ht="13.5">
      <c r="A69" s="124" t="s">
        <v>618</v>
      </c>
      <c r="B69" s="145" t="s">
        <v>548</v>
      </c>
      <c r="C69" s="125" t="s">
        <v>639</v>
      </c>
      <c r="D69" s="126">
        <v>3797998.2</v>
      </c>
      <c r="E69" s="127">
        <v>2912161.18</v>
      </c>
      <c r="F69" s="128">
        <f t="shared" si="0"/>
        <v>885837.02</v>
      </c>
    </row>
    <row r="70" spans="1:6" ht="34.5" customHeight="1">
      <c r="A70" s="124" t="s">
        <v>631</v>
      </c>
      <c r="B70" s="145" t="s">
        <v>548</v>
      </c>
      <c r="C70" s="125" t="s">
        <v>640</v>
      </c>
      <c r="D70" s="126">
        <v>3801.8</v>
      </c>
      <c r="E70" s="127">
        <v>2915.08</v>
      </c>
      <c r="F70" s="128">
        <f t="shared" si="0"/>
        <v>886.7200000000003</v>
      </c>
    </row>
    <row r="71" spans="1:6" ht="13.5">
      <c r="A71" s="124" t="s">
        <v>618</v>
      </c>
      <c r="B71" s="145" t="s">
        <v>548</v>
      </c>
      <c r="C71" s="125" t="s">
        <v>641</v>
      </c>
      <c r="D71" s="126">
        <v>3801.8</v>
      </c>
      <c r="E71" s="127">
        <v>2915.08</v>
      </c>
      <c r="F71" s="128">
        <f t="shared" si="0"/>
        <v>886.7200000000003</v>
      </c>
    </row>
    <row r="72" spans="1:6" ht="63" customHeight="1">
      <c r="A72" s="124" t="s">
        <v>642</v>
      </c>
      <c r="B72" s="145" t="s">
        <v>548</v>
      </c>
      <c r="C72" s="125" t="s">
        <v>643</v>
      </c>
      <c r="D72" s="126">
        <v>915624</v>
      </c>
      <c r="E72" s="127">
        <v>915624</v>
      </c>
      <c r="F72" s="128" t="str">
        <f t="shared" si="0"/>
        <v>-</v>
      </c>
    </row>
    <row r="73" spans="1:6" ht="13.5">
      <c r="A73" s="124" t="s">
        <v>625</v>
      </c>
      <c r="B73" s="145" t="s">
        <v>548</v>
      </c>
      <c r="C73" s="125" t="s">
        <v>644</v>
      </c>
      <c r="D73" s="126">
        <v>30000</v>
      </c>
      <c r="E73" s="127">
        <v>30000</v>
      </c>
      <c r="F73" s="128" t="str">
        <f t="shared" si="0"/>
        <v>-</v>
      </c>
    </row>
    <row r="74" spans="1:6" ht="13.5">
      <c r="A74" s="124" t="s">
        <v>618</v>
      </c>
      <c r="B74" s="145" t="s">
        <v>548</v>
      </c>
      <c r="C74" s="125" t="s">
        <v>645</v>
      </c>
      <c r="D74" s="126">
        <v>30000</v>
      </c>
      <c r="E74" s="127">
        <v>30000</v>
      </c>
      <c r="F74" s="128" t="str">
        <f t="shared" si="0"/>
        <v>-</v>
      </c>
    </row>
    <row r="75" spans="1:6" ht="27">
      <c r="A75" s="124" t="s">
        <v>628</v>
      </c>
      <c r="B75" s="145" t="s">
        <v>548</v>
      </c>
      <c r="C75" s="125" t="s">
        <v>646</v>
      </c>
      <c r="D75" s="126">
        <v>884738.38</v>
      </c>
      <c r="E75" s="127">
        <v>884738.38</v>
      </c>
      <c r="F75" s="128" t="str">
        <f t="shared" si="0"/>
        <v>-</v>
      </c>
    </row>
    <row r="76" spans="1:6" ht="13.5">
      <c r="A76" s="124" t="s">
        <v>618</v>
      </c>
      <c r="B76" s="145" t="s">
        <v>548</v>
      </c>
      <c r="C76" s="125" t="s">
        <v>647</v>
      </c>
      <c r="D76" s="126">
        <v>884738.38</v>
      </c>
      <c r="E76" s="127">
        <v>884738.38</v>
      </c>
      <c r="F76" s="128" t="str">
        <f t="shared" si="0"/>
        <v>-</v>
      </c>
    </row>
    <row r="77" spans="1:6" ht="27">
      <c r="A77" s="124" t="s">
        <v>631</v>
      </c>
      <c r="B77" s="145" t="s">
        <v>548</v>
      </c>
      <c r="C77" s="125" t="s">
        <v>648</v>
      </c>
      <c r="D77" s="126">
        <v>885.62</v>
      </c>
      <c r="E77" s="127">
        <v>885.62</v>
      </c>
      <c r="F77" s="128" t="str">
        <f t="shared" si="0"/>
        <v>-</v>
      </c>
    </row>
    <row r="78" spans="1:6" ht="13.5">
      <c r="A78" s="124" t="s">
        <v>618</v>
      </c>
      <c r="B78" s="145" t="s">
        <v>548</v>
      </c>
      <c r="C78" s="125" t="s">
        <v>649</v>
      </c>
      <c r="D78" s="126">
        <v>885.62</v>
      </c>
      <c r="E78" s="127">
        <v>885.62</v>
      </c>
      <c r="F78" s="128" t="str">
        <f t="shared" si="0"/>
        <v>-</v>
      </c>
    </row>
    <row r="79" spans="1:6" ht="27">
      <c r="A79" s="124" t="s">
        <v>650</v>
      </c>
      <c r="B79" s="145" t="s">
        <v>548</v>
      </c>
      <c r="C79" s="125" t="s">
        <v>651</v>
      </c>
      <c r="D79" s="126">
        <v>1637911</v>
      </c>
      <c r="E79" s="127">
        <v>1587094.99</v>
      </c>
      <c r="F79" s="128">
        <f aca="true" t="shared" si="1" ref="F79:F140">IF(OR(D79="-",IF(E79="-",0,E79)&gt;=IF(D79="-",0,D79)),"-",IF(D79="-",0,D79)-IF(E79="-",0,E79))</f>
        <v>50816.01000000001</v>
      </c>
    </row>
    <row r="80" spans="1:6" ht="13.5">
      <c r="A80" s="124" t="s">
        <v>625</v>
      </c>
      <c r="B80" s="145" t="s">
        <v>548</v>
      </c>
      <c r="C80" s="125" t="s">
        <v>652</v>
      </c>
      <c r="D80" s="126">
        <v>5000</v>
      </c>
      <c r="E80" s="127">
        <v>5000</v>
      </c>
      <c r="F80" s="128" t="str">
        <f t="shared" si="1"/>
        <v>-</v>
      </c>
    </row>
    <row r="81" spans="1:6" ht="13.5">
      <c r="A81" s="124" t="s">
        <v>618</v>
      </c>
      <c r="B81" s="145" t="s">
        <v>548</v>
      </c>
      <c r="C81" s="125" t="s">
        <v>653</v>
      </c>
      <c r="D81" s="126">
        <v>5000</v>
      </c>
      <c r="E81" s="127">
        <v>5000</v>
      </c>
      <c r="F81" s="128" t="str">
        <f t="shared" si="1"/>
        <v>-</v>
      </c>
    </row>
    <row r="82" spans="1:6" ht="35.25" customHeight="1">
      <c r="A82" s="124" t="s">
        <v>628</v>
      </c>
      <c r="B82" s="145" t="s">
        <v>548</v>
      </c>
      <c r="C82" s="125" t="s">
        <v>654</v>
      </c>
      <c r="D82" s="126">
        <v>1631278.09</v>
      </c>
      <c r="E82" s="127">
        <v>1580512.9</v>
      </c>
      <c r="F82" s="128">
        <f t="shared" si="1"/>
        <v>50765.19000000018</v>
      </c>
    </row>
    <row r="83" spans="1:6" ht="13.5">
      <c r="A83" s="124" t="s">
        <v>618</v>
      </c>
      <c r="B83" s="145" t="s">
        <v>548</v>
      </c>
      <c r="C83" s="125" t="s">
        <v>655</v>
      </c>
      <c r="D83" s="126">
        <v>1631278.09</v>
      </c>
      <c r="E83" s="127">
        <v>1580512.9</v>
      </c>
      <c r="F83" s="128">
        <f t="shared" si="1"/>
        <v>50765.19000000018</v>
      </c>
    </row>
    <row r="84" spans="1:6" ht="27">
      <c r="A84" s="124" t="s">
        <v>631</v>
      </c>
      <c r="B84" s="145" t="s">
        <v>548</v>
      </c>
      <c r="C84" s="125" t="s">
        <v>656</v>
      </c>
      <c r="D84" s="126">
        <v>1632.91</v>
      </c>
      <c r="E84" s="127">
        <v>1582.09</v>
      </c>
      <c r="F84" s="128">
        <f t="shared" si="1"/>
        <v>50.820000000000164</v>
      </c>
    </row>
    <row r="85" spans="1:6" ht="13.5">
      <c r="A85" s="124" t="s">
        <v>618</v>
      </c>
      <c r="B85" s="145" t="s">
        <v>548</v>
      </c>
      <c r="C85" s="125" t="s">
        <v>657</v>
      </c>
      <c r="D85" s="126">
        <v>1632.91</v>
      </c>
      <c r="E85" s="127">
        <v>1582.09</v>
      </c>
      <c r="F85" s="128">
        <f t="shared" si="1"/>
        <v>50.820000000000164</v>
      </c>
    </row>
    <row r="86" spans="1:6" ht="13.5">
      <c r="A86" s="113" t="s">
        <v>658</v>
      </c>
      <c r="B86" s="144" t="s">
        <v>548</v>
      </c>
      <c r="C86" s="114" t="s">
        <v>659</v>
      </c>
      <c r="D86" s="115">
        <v>1005545168.01</v>
      </c>
      <c r="E86" s="116">
        <v>814012150.88</v>
      </c>
      <c r="F86" s="117">
        <f t="shared" si="1"/>
        <v>191533017.13</v>
      </c>
    </row>
    <row r="87" spans="1:6" ht="51" customHeight="1">
      <c r="A87" s="124" t="s">
        <v>593</v>
      </c>
      <c r="B87" s="145" t="s">
        <v>548</v>
      </c>
      <c r="C87" s="125" t="s">
        <v>660</v>
      </c>
      <c r="D87" s="126">
        <v>897970487</v>
      </c>
      <c r="E87" s="127">
        <v>734873403.35</v>
      </c>
      <c r="F87" s="128">
        <f t="shared" si="1"/>
        <v>163097083.64999998</v>
      </c>
    </row>
    <row r="88" spans="1:6" ht="96">
      <c r="A88" s="129" t="s">
        <v>661</v>
      </c>
      <c r="B88" s="145" t="s">
        <v>548</v>
      </c>
      <c r="C88" s="125" t="s">
        <v>662</v>
      </c>
      <c r="D88" s="126">
        <v>184322600</v>
      </c>
      <c r="E88" s="127">
        <v>153928253.36</v>
      </c>
      <c r="F88" s="128">
        <f t="shared" si="1"/>
        <v>30394346.639999986</v>
      </c>
    </row>
    <row r="89" spans="1:6" ht="36" customHeight="1">
      <c r="A89" s="124" t="s">
        <v>663</v>
      </c>
      <c r="B89" s="145" t="s">
        <v>548</v>
      </c>
      <c r="C89" s="125" t="s">
        <v>664</v>
      </c>
      <c r="D89" s="126">
        <v>416185.11</v>
      </c>
      <c r="E89" s="127">
        <v>388686.79</v>
      </c>
      <c r="F89" s="128">
        <f t="shared" si="1"/>
        <v>27498.320000000007</v>
      </c>
    </row>
    <row r="90" spans="1:6" ht="72" customHeight="1">
      <c r="A90" s="124" t="s">
        <v>597</v>
      </c>
      <c r="B90" s="145" t="s">
        <v>548</v>
      </c>
      <c r="C90" s="125" t="s">
        <v>665</v>
      </c>
      <c r="D90" s="126">
        <v>183906414.89</v>
      </c>
      <c r="E90" s="127">
        <v>153539566.57</v>
      </c>
      <c r="F90" s="128">
        <f t="shared" si="1"/>
        <v>30366848.319999993</v>
      </c>
    </row>
    <row r="91" spans="1:6" ht="110.25">
      <c r="A91" s="129" t="s">
        <v>666</v>
      </c>
      <c r="B91" s="145" t="s">
        <v>548</v>
      </c>
      <c r="C91" s="125" t="s">
        <v>667</v>
      </c>
      <c r="D91" s="126">
        <v>11513960</v>
      </c>
      <c r="E91" s="127">
        <v>9875221</v>
      </c>
      <c r="F91" s="128">
        <f t="shared" si="1"/>
        <v>1638739</v>
      </c>
    </row>
    <row r="92" spans="1:6" ht="64.5" customHeight="1">
      <c r="A92" s="124" t="s">
        <v>597</v>
      </c>
      <c r="B92" s="145" t="s">
        <v>548</v>
      </c>
      <c r="C92" s="125" t="s">
        <v>668</v>
      </c>
      <c r="D92" s="126">
        <v>11513960</v>
      </c>
      <c r="E92" s="127">
        <v>9875221</v>
      </c>
      <c r="F92" s="128">
        <f t="shared" si="1"/>
        <v>1638739</v>
      </c>
    </row>
    <row r="93" spans="1:6" ht="92.25" customHeight="1">
      <c r="A93" s="129" t="s">
        <v>669</v>
      </c>
      <c r="B93" s="145" t="s">
        <v>548</v>
      </c>
      <c r="C93" s="125" t="s">
        <v>670</v>
      </c>
      <c r="D93" s="126">
        <v>436950140</v>
      </c>
      <c r="E93" s="127">
        <v>366284924.97</v>
      </c>
      <c r="F93" s="128">
        <f t="shared" si="1"/>
        <v>70665215.02999997</v>
      </c>
    </row>
    <row r="94" spans="1:6" ht="69" customHeight="1">
      <c r="A94" s="124" t="s">
        <v>597</v>
      </c>
      <c r="B94" s="145" t="s">
        <v>548</v>
      </c>
      <c r="C94" s="125" t="s">
        <v>671</v>
      </c>
      <c r="D94" s="126">
        <v>436950140</v>
      </c>
      <c r="E94" s="127">
        <v>366284924.97</v>
      </c>
      <c r="F94" s="128">
        <f t="shared" si="1"/>
        <v>70665215.02999997</v>
      </c>
    </row>
    <row r="95" spans="1:6" ht="41.25">
      <c r="A95" s="124" t="s">
        <v>672</v>
      </c>
      <c r="B95" s="145" t="s">
        <v>548</v>
      </c>
      <c r="C95" s="125" t="s">
        <v>673</v>
      </c>
      <c r="D95" s="126">
        <v>35921938</v>
      </c>
      <c r="E95" s="127">
        <v>24828253.88</v>
      </c>
      <c r="F95" s="128">
        <f t="shared" si="1"/>
        <v>11093684.120000001</v>
      </c>
    </row>
    <row r="96" spans="1:6" ht="66.75" customHeight="1">
      <c r="A96" s="124" t="s">
        <v>597</v>
      </c>
      <c r="B96" s="145" t="s">
        <v>548</v>
      </c>
      <c r="C96" s="125" t="s">
        <v>674</v>
      </c>
      <c r="D96" s="126">
        <v>35921938</v>
      </c>
      <c r="E96" s="127">
        <v>24828253.88</v>
      </c>
      <c r="F96" s="128">
        <f t="shared" si="1"/>
        <v>11093684.120000001</v>
      </c>
    </row>
    <row r="97" spans="1:6" ht="36" customHeight="1">
      <c r="A97" s="124" t="s">
        <v>599</v>
      </c>
      <c r="B97" s="145" t="s">
        <v>548</v>
      </c>
      <c r="C97" s="125" t="s">
        <v>675</v>
      </c>
      <c r="D97" s="126">
        <v>32508717</v>
      </c>
      <c r="E97" s="127">
        <v>24791013.51</v>
      </c>
      <c r="F97" s="128">
        <f t="shared" si="1"/>
        <v>7717703.489999998</v>
      </c>
    </row>
    <row r="98" spans="1:6" ht="60.75" customHeight="1">
      <c r="A98" s="124" t="s">
        <v>597</v>
      </c>
      <c r="B98" s="145" t="s">
        <v>548</v>
      </c>
      <c r="C98" s="125" t="s">
        <v>676</v>
      </c>
      <c r="D98" s="126">
        <v>32508717</v>
      </c>
      <c r="E98" s="127">
        <v>24791013.51</v>
      </c>
      <c r="F98" s="128">
        <f t="shared" si="1"/>
        <v>7717703.489999998</v>
      </c>
    </row>
    <row r="99" spans="1:6" ht="35.25" customHeight="1">
      <c r="A99" s="124" t="s">
        <v>599</v>
      </c>
      <c r="B99" s="145" t="s">
        <v>548</v>
      </c>
      <c r="C99" s="125" t="s">
        <v>677</v>
      </c>
      <c r="D99" s="126">
        <v>2046147</v>
      </c>
      <c r="E99" s="127">
        <v>13654.39</v>
      </c>
      <c r="F99" s="128">
        <f t="shared" si="1"/>
        <v>2032492.61</v>
      </c>
    </row>
    <row r="100" spans="1:6" ht="51" customHeight="1">
      <c r="A100" s="124" t="s">
        <v>603</v>
      </c>
      <c r="B100" s="145" t="s">
        <v>548</v>
      </c>
      <c r="C100" s="125" t="s">
        <v>678</v>
      </c>
      <c r="D100" s="126">
        <v>2046147</v>
      </c>
      <c r="E100" s="127">
        <v>13654.39</v>
      </c>
      <c r="F100" s="128">
        <f t="shared" si="1"/>
        <v>2032492.61</v>
      </c>
    </row>
    <row r="101" spans="1:6" ht="62.25" customHeight="1">
      <c r="A101" s="124" t="s">
        <v>597</v>
      </c>
      <c r="B101" s="145" t="s">
        <v>548</v>
      </c>
      <c r="C101" s="125" t="s">
        <v>679</v>
      </c>
      <c r="D101" s="126">
        <v>2046147</v>
      </c>
      <c r="E101" s="127">
        <v>13654.39</v>
      </c>
      <c r="F101" s="128">
        <f t="shared" si="1"/>
        <v>2032492.61</v>
      </c>
    </row>
    <row r="102" spans="1:6" ht="35.25" customHeight="1">
      <c r="A102" s="124" t="s">
        <v>599</v>
      </c>
      <c r="B102" s="145" t="s">
        <v>548</v>
      </c>
      <c r="C102" s="125" t="s">
        <v>680</v>
      </c>
      <c r="D102" s="126">
        <v>130012918</v>
      </c>
      <c r="E102" s="127">
        <v>118231097</v>
      </c>
      <c r="F102" s="128">
        <f t="shared" si="1"/>
        <v>11781821</v>
      </c>
    </row>
    <row r="103" spans="1:6" ht="69.75" customHeight="1">
      <c r="A103" s="124" t="s">
        <v>597</v>
      </c>
      <c r="B103" s="145" t="s">
        <v>548</v>
      </c>
      <c r="C103" s="125" t="s">
        <v>681</v>
      </c>
      <c r="D103" s="126">
        <v>130012918</v>
      </c>
      <c r="E103" s="127">
        <v>118231097</v>
      </c>
      <c r="F103" s="128">
        <f t="shared" si="1"/>
        <v>11781821</v>
      </c>
    </row>
    <row r="104" spans="1:6" ht="13.5">
      <c r="A104" s="124" t="s">
        <v>682</v>
      </c>
      <c r="B104" s="145" t="s">
        <v>548</v>
      </c>
      <c r="C104" s="125" t="s">
        <v>683</v>
      </c>
      <c r="D104" s="126">
        <v>62202994</v>
      </c>
      <c r="E104" s="127">
        <v>35301145.05</v>
      </c>
      <c r="F104" s="128">
        <f t="shared" si="1"/>
        <v>26901848.950000003</v>
      </c>
    </row>
    <row r="105" spans="1:6" ht="64.5" customHeight="1">
      <c r="A105" s="124" t="s">
        <v>597</v>
      </c>
      <c r="B105" s="145" t="s">
        <v>548</v>
      </c>
      <c r="C105" s="125" t="s">
        <v>684</v>
      </c>
      <c r="D105" s="126">
        <v>62202994</v>
      </c>
      <c r="E105" s="127">
        <v>35301145.05</v>
      </c>
      <c r="F105" s="128">
        <f t="shared" si="1"/>
        <v>26901848.950000003</v>
      </c>
    </row>
    <row r="106" spans="1:6" ht="33.75" customHeight="1">
      <c r="A106" s="124" t="s">
        <v>685</v>
      </c>
      <c r="B106" s="145" t="s">
        <v>548</v>
      </c>
      <c r="C106" s="125" t="s">
        <v>686</v>
      </c>
      <c r="D106" s="126">
        <v>361100</v>
      </c>
      <c r="E106" s="127">
        <v>272202.55</v>
      </c>
      <c r="F106" s="128">
        <f t="shared" si="1"/>
        <v>88897.45000000001</v>
      </c>
    </row>
    <row r="107" spans="1:6" ht="64.5" customHeight="1">
      <c r="A107" s="124" t="s">
        <v>597</v>
      </c>
      <c r="B107" s="145" t="s">
        <v>548</v>
      </c>
      <c r="C107" s="125" t="s">
        <v>687</v>
      </c>
      <c r="D107" s="126">
        <v>361100</v>
      </c>
      <c r="E107" s="127">
        <v>272202.55</v>
      </c>
      <c r="F107" s="128">
        <f t="shared" si="1"/>
        <v>88897.45000000001</v>
      </c>
    </row>
    <row r="108" spans="1:6" ht="63" customHeight="1">
      <c r="A108" s="124" t="s">
        <v>688</v>
      </c>
      <c r="B108" s="145" t="s">
        <v>548</v>
      </c>
      <c r="C108" s="125" t="s">
        <v>689</v>
      </c>
      <c r="D108" s="126">
        <v>2129973</v>
      </c>
      <c r="E108" s="127">
        <v>1347637.64</v>
      </c>
      <c r="F108" s="128">
        <f t="shared" si="1"/>
        <v>782335.3600000001</v>
      </c>
    </row>
    <row r="109" spans="1:6" ht="64.5" customHeight="1">
      <c r="A109" s="124" t="s">
        <v>597</v>
      </c>
      <c r="B109" s="145" t="s">
        <v>548</v>
      </c>
      <c r="C109" s="125" t="s">
        <v>690</v>
      </c>
      <c r="D109" s="126">
        <v>2129973</v>
      </c>
      <c r="E109" s="127">
        <v>1347637.64</v>
      </c>
      <c r="F109" s="128">
        <f t="shared" si="1"/>
        <v>782335.3600000001</v>
      </c>
    </row>
    <row r="110" spans="1:6" ht="37.5" customHeight="1">
      <c r="A110" s="124" t="s">
        <v>614</v>
      </c>
      <c r="B110" s="145" t="s">
        <v>548</v>
      </c>
      <c r="C110" s="125" t="s">
        <v>691</v>
      </c>
      <c r="D110" s="126">
        <v>93816396.01</v>
      </c>
      <c r="E110" s="127">
        <v>71221096.34</v>
      </c>
      <c r="F110" s="128">
        <f t="shared" si="1"/>
        <v>22595299.67</v>
      </c>
    </row>
    <row r="111" spans="1:6" ht="63" customHeight="1">
      <c r="A111" s="124" t="s">
        <v>616</v>
      </c>
      <c r="B111" s="145" t="s">
        <v>548</v>
      </c>
      <c r="C111" s="125" t="s">
        <v>692</v>
      </c>
      <c r="D111" s="126">
        <v>4839255.01</v>
      </c>
      <c r="E111" s="127">
        <v>3558382.83</v>
      </c>
      <c r="F111" s="128">
        <f t="shared" si="1"/>
        <v>1280872.1799999997</v>
      </c>
    </row>
    <row r="112" spans="1:6" ht="13.5">
      <c r="A112" s="124" t="s">
        <v>618</v>
      </c>
      <c r="B112" s="145" t="s">
        <v>548</v>
      </c>
      <c r="C112" s="125" t="s">
        <v>693</v>
      </c>
      <c r="D112" s="126">
        <v>4839255.01</v>
      </c>
      <c r="E112" s="127">
        <v>3558382.83</v>
      </c>
      <c r="F112" s="128">
        <f t="shared" si="1"/>
        <v>1280872.1799999997</v>
      </c>
    </row>
    <row r="113" spans="1:6" ht="120" customHeight="1">
      <c r="A113" s="129" t="s">
        <v>694</v>
      </c>
      <c r="B113" s="145" t="s">
        <v>548</v>
      </c>
      <c r="C113" s="125" t="s">
        <v>695</v>
      </c>
      <c r="D113" s="126">
        <v>41536410</v>
      </c>
      <c r="E113" s="127">
        <v>36673565</v>
      </c>
      <c r="F113" s="128">
        <f t="shared" si="1"/>
        <v>4862845</v>
      </c>
    </row>
    <row r="114" spans="1:6" ht="64.5" customHeight="1">
      <c r="A114" s="124" t="s">
        <v>597</v>
      </c>
      <c r="B114" s="145" t="s">
        <v>548</v>
      </c>
      <c r="C114" s="125" t="s">
        <v>696</v>
      </c>
      <c r="D114" s="126">
        <v>41536410</v>
      </c>
      <c r="E114" s="127">
        <v>36673565</v>
      </c>
      <c r="F114" s="128">
        <f t="shared" si="1"/>
        <v>4862845</v>
      </c>
    </row>
    <row r="115" spans="1:6" ht="61.5" customHeight="1">
      <c r="A115" s="124" t="s">
        <v>697</v>
      </c>
      <c r="B115" s="145" t="s">
        <v>548</v>
      </c>
      <c r="C115" s="125" t="s">
        <v>698</v>
      </c>
      <c r="D115" s="126">
        <v>39529100</v>
      </c>
      <c r="E115" s="127">
        <v>23957396.51</v>
      </c>
      <c r="F115" s="128">
        <f t="shared" si="1"/>
        <v>15571703.489999998</v>
      </c>
    </row>
    <row r="116" spans="1:6" ht="61.5" customHeight="1">
      <c r="A116" s="124" t="s">
        <v>597</v>
      </c>
      <c r="B116" s="145" t="s">
        <v>548</v>
      </c>
      <c r="C116" s="125" t="s">
        <v>699</v>
      </c>
      <c r="D116" s="126">
        <v>39529100</v>
      </c>
      <c r="E116" s="127">
        <v>23957396.51</v>
      </c>
      <c r="F116" s="128">
        <f t="shared" si="1"/>
        <v>15571703.489999998</v>
      </c>
    </row>
    <row r="117" spans="1:6" ht="41.25">
      <c r="A117" s="124" t="s">
        <v>700</v>
      </c>
      <c r="B117" s="145" t="s">
        <v>548</v>
      </c>
      <c r="C117" s="125" t="s">
        <v>701</v>
      </c>
      <c r="D117" s="126">
        <v>2598766</v>
      </c>
      <c r="E117" s="127">
        <v>1718887</v>
      </c>
      <c r="F117" s="128">
        <f t="shared" si="1"/>
        <v>879879</v>
      </c>
    </row>
    <row r="118" spans="1:6" ht="13.5">
      <c r="A118" s="124" t="s">
        <v>618</v>
      </c>
      <c r="B118" s="145" t="s">
        <v>548</v>
      </c>
      <c r="C118" s="125" t="s">
        <v>702</v>
      </c>
      <c r="D118" s="126">
        <v>2598766</v>
      </c>
      <c r="E118" s="127">
        <v>1718887</v>
      </c>
      <c r="F118" s="128">
        <f t="shared" si="1"/>
        <v>879879</v>
      </c>
    </row>
    <row r="119" spans="1:6" ht="66" customHeight="1">
      <c r="A119" s="124" t="s">
        <v>703</v>
      </c>
      <c r="B119" s="145" t="s">
        <v>548</v>
      </c>
      <c r="C119" s="125" t="s">
        <v>704</v>
      </c>
      <c r="D119" s="126">
        <v>5312865</v>
      </c>
      <c r="E119" s="127">
        <v>5312865</v>
      </c>
      <c r="F119" s="128" t="str">
        <f t="shared" si="1"/>
        <v>-</v>
      </c>
    </row>
    <row r="120" spans="1:6" ht="13.5">
      <c r="A120" s="124" t="s">
        <v>618</v>
      </c>
      <c r="B120" s="145" t="s">
        <v>548</v>
      </c>
      <c r="C120" s="125" t="s">
        <v>705</v>
      </c>
      <c r="D120" s="126">
        <v>5312865</v>
      </c>
      <c r="E120" s="127">
        <v>5312865</v>
      </c>
      <c r="F120" s="128" t="str">
        <f t="shared" si="1"/>
        <v>-</v>
      </c>
    </row>
    <row r="121" spans="1:6" ht="66" customHeight="1">
      <c r="A121" s="124" t="s">
        <v>706</v>
      </c>
      <c r="B121" s="145" t="s">
        <v>548</v>
      </c>
      <c r="C121" s="125" t="s">
        <v>707</v>
      </c>
      <c r="D121" s="126">
        <v>1400000</v>
      </c>
      <c r="E121" s="127">
        <v>1394451.19</v>
      </c>
      <c r="F121" s="128">
        <f t="shared" si="1"/>
        <v>5548.810000000056</v>
      </c>
    </row>
    <row r="122" spans="1:6" ht="13.5">
      <c r="A122" s="124" t="s">
        <v>708</v>
      </c>
      <c r="B122" s="145" t="s">
        <v>548</v>
      </c>
      <c r="C122" s="125" t="s">
        <v>709</v>
      </c>
      <c r="D122" s="126">
        <v>1400000</v>
      </c>
      <c r="E122" s="127">
        <v>1394451.19</v>
      </c>
      <c r="F122" s="128">
        <f t="shared" si="1"/>
        <v>5548.810000000056</v>
      </c>
    </row>
    <row r="123" spans="1:6" ht="13.5">
      <c r="A123" s="124" t="s">
        <v>618</v>
      </c>
      <c r="B123" s="145" t="s">
        <v>548</v>
      </c>
      <c r="C123" s="125" t="s">
        <v>710</v>
      </c>
      <c r="D123" s="126">
        <v>1400000</v>
      </c>
      <c r="E123" s="127">
        <v>1394451.19</v>
      </c>
      <c r="F123" s="128">
        <f t="shared" si="1"/>
        <v>5548.810000000056</v>
      </c>
    </row>
    <row r="124" spans="1:6" ht="54.75">
      <c r="A124" s="124" t="s">
        <v>711</v>
      </c>
      <c r="B124" s="145" t="s">
        <v>548</v>
      </c>
      <c r="C124" s="125" t="s">
        <v>712</v>
      </c>
      <c r="D124" s="126">
        <v>65000</v>
      </c>
      <c r="E124" s="127">
        <v>65000</v>
      </c>
      <c r="F124" s="128" t="str">
        <f t="shared" si="1"/>
        <v>-</v>
      </c>
    </row>
    <row r="125" spans="1:6" ht="13.5">
      <c r="A125" s="124" t="s">
        <v>708</v>
      </c>
      <c r="B125" s="145" t="s">
        <v>548</v>
      </c>
      <c r="C125" s="125" t="s">
        <v>713</v>
      </c>
      <c r="D125" s="126">
        <v>65000</v>
      </c>
      <c r="E125" s="127">
        <v>65000</v>
      </c>
      <c r="F125" s="128" t="str">
        <f t="shared" si="1"/>
        <v>-</v>
      </c>
    </row>
    <row r="126" spans="1:6" ht="13.5">
      <c r="A126" s="124" t="s">
        <v>618</v>
      </c>
      <c r="B126" s="145" t="s">
        <v>548</v>
      </c>
      <c r="C126" s="125" t="s">
        <v>714</v>
      </c>
      <c r="D126" s="126">
        <v>65000</v>
      </c>
      <c r="E126" s="127">
        <v>65000</v>
      </c>
      <c r="F126" s="128" t="str">
        <f t="shared" si="1"/>
        <v>-</v>
      </c>
    </row>
    <row r="127" spans="1:6" ht="64.5" customHeight="1">
      <c r="A127" s="124" t="s">
        <v>715</v>
      </c>
      <c r="B127" s="145" t="s">
        <v>548</v>
      </c>
      <c r="C127" s="125" t="s">
        <v>716</v>
      </c>
      <c r="D127" s="126">
        <v>1181300</v>
      </c>
      <c r="E127" s="127">
        <v>1181300</v>
      </c>
      <c r="F127" s="128" t="str">
        <f t="shared" si="1"/>
        <v>-</v>
      </c>
    </row>
    <row r="128" spans="1:6" ht="13.5">
      <c r="A128" s="124" t="s">
        <v>618</v>
      </c>
      <c r="B128" s="145" t="s">
        <v>548</v>
      </c>
      <c r="C128" s="125" t="s">
        <v>717</v>
      </c>
      <c r="D128" s="126">
        <v>1181300</v>
      </c>
      <c r="E128" s="127">
        <v>1181300</v>
      </c>
      <c r="F128" s="128" t="str">
        <f t="shared" si="1"/>
        <v>-</v>
      </c>
    </row>
    <row r="129" spans="1:6" ht="36" customHeight="1">
      <c r="A129" s="124" t="s">
        <v>718</v>
      </c>
      <c r="B129" s="145" t="s">
        <v>548</v>
      </c>
      <c r="C129" s="125" t="s">
        <v>719</v>
      </c>
      <c r="D129" s="126">
        <v>5276900</v>
      </c>
      <c r="E129" s="127">
        <v>5276900</v>
      </c>
      <c r="F129" s="128" t="str">
        <f t="shared" si="1"/>
        <v>-</v>
      </c>
    </row>
    <row r="130" spans="1:6" ht="13.5">
      <c r="A130" s="124" t="s">
        <v>366</v>
      </c>
      <c r="B130" s="145" t="s">
        <v>548</v>
      </c>
      <c r="C130" s="125" t="s">
        <v>720</v>
      </c>
      <c r="D130" s="126">
        <v>105538</v>
      </c>
      <c r="E130" s="127">
        <v>105538</v>
      </c>
      <c r="F130" s="128" t="str">
        <f t="shared" si="1"/>
        <v>-</v>
      </c>
    </row>
    <row r="131" spans="1:6" ht="13.5">
      <c r="A131" s="124" t="s">
        <v>618</v>
      </c>
      <c r="B131" s="145" t="s">
        <v>548</v>
      </c>
      <c r="C131" s="125" t="s">
        <v>721</v>
      </c>
      <c r="D131" s="126">
        <v>105538</v>
      </c>
      <c r="E131" s="127">
        <v>105538</v>
      </c>
      <c r="F131" s="128" t="str">
        <f t="shared" si="1"/>
        <v>-</v>
      </c>
    </row>
    <row r="132" spans="1:6" ht="33" customHeight="1">
      <c r="A132" s="124" t="s">
        <v>628</v>
      </c>
      <c r="B132" s="145" t="s">
        <v>548</v>
      </c>
      <c r="C132" s="125" t="s">
        <v>722</v>
      </c>
      <c r="D132" s="126">
        <v>5166190.64</v>
      </c>
      <c r="E132" s="127">
        <v>5166190.64</v>
      </c>
      <c r="F132" s="128" t="str">
        <f t="shared" si="1"/>
        <v>-</v>
      </c>
    </row>
    <row r="133" spans="1:6" ht="13.5">
      <c r="A133" s="124" t="s">
        <v>618</v>
      </c>
      <c r="B133" s="145" t="s">
        <v>548</v>
      </c>
      <c r="C133" s="125" t="s">
        <v>723</v>
      </c>
      <c r="D133" s="126">
        <v>5166190.64</v>
      </c>
      <c r="E133" s="127">
        <v>5166190.64</v>
      </c>
      <c r="F133" s="128" t="str">
        <f t="shared" si="1"/>
        <v>-</v>
      </c>
    </row>
    <row r="134" spans="1:6" ht="33" customHeight="1">
      <c r="A134" s="124" t="s">
        <v>631</v>
      </c>
      <c r="B134" s="145" t="s">
        <v>548</v>
      </c>
      <c r="C134" s="125" t="s">
        <v>724</v>
      </c>
      <c r="D134" s="126">
        <v>5171.36</v>
      </c>
      <c r="E134" s="127">
        <v>5171.36</v>
      </c>
      <c r="F134" s="128" t="str">
        <f t="shared" si="1"/>
        <v>-</v>
      </c>
    </row>
    <row r="135" spans="1:6" ht="13.5">
      <c r="A135" s="124" t="s">
        <v>618</v>
      </c>
      <c r="B135" s="145" t="s">
        <v>548</v>
      </c>
      <c r="C135" s="125" t="s">
        <v>725</v>
      </c>
      <c r="D135" s="126">
        <v>5171.36</v>
      </c>
      <c r="E135" s="127">
        <v>5171.36</v>
      </c>
      <c r="F135" s="128" t="str">
        <f t="shared" si="1"/>
        <v>-</v>
      </c>
    </row>
    <row r="136" spans="1:6" ht="51" customHeight="1">
      <c r="A136" s="124" t="s">
        <v>726</v>
      </c>
      <c r="B136" s="145" t="s">
        <v>548</v>
      </c>
      <c r="C136" s="125" t="s">
        <v>727</v>
      </c>
      <c r="D136" s="126">
        <v>5835085</v>
      </c>
      <c r="E136" s="127" t="s">
        <v>42</v>
      </c>
      <c r="F136" s="128">
        <f t="shared" si="1"/>
        <v>5835085</v>
      </c>
    </row>
    <row r="137" spans="1:6" ht="13.5">
      <c r="A137" s="124" t="s">
        <v>625</v>
      </c>
      <c r="B137" s="145" t="s">
        <v>548</v>
      </c>
      <c r="C137" s="125" t="s">
        <v>728</v>
      </c>
      <c r="D137" s="126">
        <v>116701.7</v>
      </c>
      <c r="E137" s="127" t="s">
        <v>42</v>
      </c>
      <c r="F137" s="128">
        <f t="shared" si="1"/>
        <v>116701.7</v>
      </c>
    </row>
    <row r="138" spans="1:6" ht="13.5">
      <c r="A138" s="124" t="s">
        <v>618</v>
      </c>
      <c r="B138" s="145" t="s">
        <v>548</v>
      </c>
      <c r="C138" s="125" t="s">
        <v>729</v>
      </c>
      <c r="D138" s="126">
        <v>116701.7</v>
      </c>
      <c r="E138" s="127" t="s">
        <v>42</v>
      </c>
      <c r="F138" s="128">
        <f t="shared" si="1"/>
        <v>116701.7</v>
      </c>
    </row>
    <row r="139" spans="1:6" ht="36" customHeight="1">
      <c r="A139" s="124" t="s">
        <v>628</v>
      </c>
      <c r="B139" s="145" t="s">
        <v>548</v>
      </c>
      <c r="C139" s="125" t="s">
        <v>730</v>
      </c>
      <c r="D139" s="126">
        <v>5712664.92</v>
      </c>
      <c r="E139" s="127" t="s">
        <v>42</v>
      </c>
      <c r="F139" s="128">
        <f t="shared" si="1"/>
        <v>5712664.92</v>
      </c>
    </row>
    <row r="140" spans="1:6" ht="13.5">
      <c r="A140" s="124" t="s">
        <v>618</v>
      </c>
      <c r="B140" s="145" t="s">
        <v>548</v>
      </c>
      <c r="C140" s="125" t="s">
        <v>731</v>
      </c>
      <c r="D140" s="126">
        <v>5712664.92</v>
      </c>
      <c r="E140" s="127" t="s">
        <v>42</v>
      </c>
      <c r="F140" s="128">
        <f t="shared" si="1"/>
        <v>5712664.92</v>
      </c>
    </row>
    <row r="141" spans="1:6" ht="36" customHeight="1">
      <c r="A141" s="124" t="s">
        <v>631</v>
      </c>
      <c r="B141" s="145" t="s">
        <v>548</v>
      </c>
      <c r="C141" s="125" t="s">
        <v>732</v>
      </c>
      <c r="D141" s="126">
        <v>5718.38</v>
      </c>
      <c r="E141" s="127" t="s">
        <v>42</v>
      </c>
      <c r="F141" s="128">
        <f aca="true" t="shared" si="2" ref="F141:F203">IF(OR(D141="-",IF(E141="-",0,E141)&gt;=IF(D141="-",0,D141)),"-",IF(D141="-",0,D141)-IF(E141="-",0,E141))</f>
        <v>5718.38</v>
      </c>
    </row>
    <row r="142" spans="1:6" ht="13.5">
      <c r="A142" s="124" t="s">
        <v>618</v>
      </c>
      <c r="B142" s="145" t="s">
        <v>548</v>
      </c>
      <c r="C142" s="125" t="s">
        <v>733</v>
      </c>
      <c r="D142" s="126">
        <v>5718.38</v>
      </c>
      <c r="E142" s="127" t="s">
        <v>42</v>
      </c>
      <c r="F142" s="128">
        <f t="shared" si="2"/>
        <v>5718.38</v>
      </c>
    </row>
    <row r="143" spans="1:6" ht="13.5">
      <c r="A143" s="113" t="s">
        <v>734</v>
      </c>
      <c r="B143" s="144" t="s">
        <v>548</v>
      </c>
      <c r="C143" s="114" t="s">
        <v>735</v>
      </c>
      <c r="D143" s="115">
        <v>195825565.78</v>
      </c>
      <c r="E143" s="116">
        <v>169736883.78</v>
      </c>
      <c r="F143" s="117">
        <f t="shared" si="2"/>
        <v>26088682</v>
      </c>
    </row>
    <row r="144" spans="1:6" ht="49.5" customHeight="1">
      <c r="A144" s="124" t="s">
        <v>593</v>
      </c>
      <c r="B144" s="145" t="s">
        <v>548</v>
      </c>
      <c r="C144" s="125" t="s">
        <v>736</v>
      </c>
      <c r="D144" s="126">
        <v>192431229.78</v>
      </c>
      <c r="E144" s="127">
        <v>166485993.22</v>
      </c>
      <c r="F144" s="128">
        <f t="shared" si="2"/>
        <v>25945236.560000002</v>
      </c>
    </row>
    <row r="145" spans="1:6" ht="37.5" customHeight="1">
      <c r="A145" s="124" t="s">
        <v>599</v>
      </c>
      <c r="B145" s="145" t="s">
        <v>548</v>
      </c>
      <c r="C145" s="125" t="s">
        <v>737</v>
      </c>
      <c r="D145" s="126">
        <v>32019854</v>
      </c>
      <c r="E145" s="127">
        <v>27378926.66</v>
      </c>
      <c r="F145" s="128">
        <f t="shared" si="2"/>
        <v>4640927.34</v>
      </c>
    </row>
    <row r="146" spans="1:6" ht="62.25" customHeight="1">
      <c r="A146" s="124" t="s">
        <v>597</v>
      </c>
      <c r="B146" s="145" t="s">
        <v>548</v>
      </c>
      <c r="C146" s="125" t="s">
        <v>738</v>
      </c>
      <c r="D146" s="126">
        <v>32019854</v>
      </c>
      <c r="E146" s="127">
        <v>27378926.66</v>
      </c>
      <c r="F146" s="128">
        <f t="shared" si="2"/>
        <v>4640927.34</v>
      </c>
    </row>
    <row r="147" spans="1:6" ht="36" customHeight="1">
      <c r="A147" s="124" t="s">
        <v>599</v>
      </c>
      <c r="B147" s="145" t="s">
        <v>548</v>
      </c>
      <c r="C147" s="125" t="s">
        <v>739</v>
      </c>
      <c r="D147" s="126">
        <v>950875</v>
      </c>
      <c r="E147" s="127" t="s">
        <v>42</v>
      </c>
      <c r="F147" s="128">
        <f t="shared" si="2"/>
        <v>950875</v>
      </c>
    </row>
    <row r="148" spans="1:6" ht="54" customHeight="1">
      <c r="A148" s="124" t="s">
        <v>603</v>
      </c>
      <c r="B148" s="145" t="s">
        <v>548</v>
      </c>
      <c r="C148" s="125" t="s">
        <v>740</v>
      </c>
      <c r="D148" s="126">
        <v>950875</v>
      </c>
      <c r="E148" s="127" t="s">
        <v>42</v>
      </c>
      <c r="F148" s="128">
        <f t="shared" si="2"/>
        <v>950875</v>
      </c>
    </row>
    <row r="149" spans="1:6" ht="64.5" customHeight="1">
      <c r="A149" s="124" t="s">
        <v>597</v>
      </c>
      <c r="B149" s="145" t="s">
        <v>548</v>
      </c>
      <c r="C149" s="125" t="s">
        <v>741</v>
      </c>
      <c r="D149" s="126">
        <v>950875</v>
      </c>
      <c r="E149" s="127" t="s">
        <v>42</v>
      </c>
      <c r="F149" s="128">
        <f t="shared" si="2"/>
        <v>950875</v>
      </c>
    </row>
    <row r="150" spans="1:6" ht="41.25" customHeight="1">
      <c r="A150" s="124" t="s">
        <v>599</v>
      </c>
      <c r="B150" s="145" t="s">
        <v>548</v>
      </c>
      <c r="C150" s="125" t="s">
        <v>742</v>
      </c>
      <c r="D150" s="126">
        <v>107015275</v>
      </c>
      <c r="E150" s="127">
        <v>106493607.41</v>
      </c>
      <c r="F150" s="128">
        <f t="shared" si="2"/>
        <v>521667.5900000036</v>
      </c>
    </row>
    <row r="151" spans="1:6" ht="66.75" customHeight="1">
      <c r="A151" s="124" t="s">
        <v>597</v>
      </c>
      <c r="B151" s="145" t="s">
        <v>548</v>
      </c>
      <c r="C151" s="125" t="s">
        <v>743</v>
      </c>
      <c r="D151" s="126">
        <v>107015275</v>
      </c>
      <c r="E151" s="127">
        <v>106493607.41</v>
      </c>
      <c r="F151" s="128">
        <f t="shared" si="2"/>
        <v>521667.5900000036</v>
      </c>
    </row>
    <row r="152" spans="1:6" ht="33.75" customHeight="1">
      <c r="A152" s="124" t="s">
        <v>744</v>
      </c>
      <c r="B152" s="145" t="s">
        <v>548</v>
      </c>
      <c r="C152" s="125" t="s">
        <v>745</v>
      </c>
      <c r="D152" s="126">
        <v>52445225.78</v>
      </c>
      <c r="E152" s="127">
        <v>32613459.15</v>
      </c>
      <c r="F152" s="128">
        <f t="shared" si="2"/>
        <v>19831766.630000003</v>
      </c>
    </row>
    <row r="153" spans="1:6" ht="67.5" customHeight="1">
      <c r="A153" s="124" t="s">
        <v>597</v>
      </c>
      <c r="B153" s="145" t="s">
        <v>548</v>
      </c>
      <c r="C153" s="125" t="s">
        <v>746</v>
      </c>
      <c r="D153" s="126">
        <v>52445225.78</v>
      </c>
      <c r="E153" s="127">
        <v>32613459.15</v>
      </c>
      <c r="F153" s="128">
        <f t="shared" si="2"/>
        <v>19831766.630000003</v>
      </c>
    </row>
    <row r="154" spans="1:6" ht="33" customHeight="1">
      <c r="A154" s="124" t="s">
        <v>614</v>
      </c>
      <c r="B154" s="145" t="s">
        <v>548</v>
      </c>
      <c r="C154" s="125" t="s">
        <v>747</v>
      </c>
      <c r="D154" s="126">
        <v>86680</v>
      </c>
      <c r="E154" s="127">
        <v>60000</v>
      </c>
      <c r="F154" s="128">
        <f t="shared" si="2"/>
        <v>26680</v>
      </c>
    </row>
    <row r="155" spans="1:6" ht="63" customHeight="1">
      <c r="A155" s="124" t="s">
        <v>616</v>
      </c>
      <c r="B155" s="145" t="s">
        <v>548</v>
      </c>
      <c r="C155" s="125" t="s">
        <v>748</v>
      </c>
      <c r="D155" s="126">
        <v>86680</v>
      </c>
      <c r="E155" s="127">
        <v>60000</v>
      </c>
      <c r="F155" s="128">
        <f t="shared" si="2"/>
        <v>26680</v>
      </c>
    </row>
    <row r="156" spans="1:6" ht="13.5">
      <c r="A156" s="124" t="s">
        <v>618</v>
      </c>
      <c r="B156" s="145" t="s">
        <v>548</v>
      </c>
      <c r="C156" s="125" t="s">
        <v>749</v>
      </c>
      <c r="D156" s="126">
        <v>86680</v>
      </c>
      <c r="E156" s="127">
        <v>60000</v>
      </c>
      <c r="F156" s="128">
        <f t="shared" si="2"/>
        <v>26680</v>
      </c>
    </row>
    <row r="157" spans="1:6" ht="35.25" customHeight="1">
      <c r="A157" s="124" t="s">
        <v>750</v>
      </c>
      <c r="B157" s="145" t="s">
        <v>548</v>
      </c>
      <c r="C157" s="125" t="s">
        <v>751</v>
      </c>
      <c r="D157" s="126">
        <v>1820689.2</v>
      </c>
      <c r="E157" s="127">
        <v>1716671.36</v>
      </c>
      <c r="F157" s="128">
        <f t="shared" si="2"/>
        <v>104017.83999999985</v>
      </c>
    </row>
    <row r="158" spans="1:6" ht="13.5">
      <c r="A158" s="124" t="s">
        <v>625</v>
      </c>
      <c r="B158" s="145" t="s">
        <v>548</v>
      </c>
      <c r="C158" s="125" t="s">
        <v>752</v>
      </c>
      <c r="D158" s="126">
        <v>36413.78</v>
      </c>
      <c r="E158" s="127">
        <v>36413.78</v>
      </c>
      <c r="F158" s="128" t="str">
        <f t="shared" si="2"/>
        <v>-</v>
      </c>
    </row>
    <row r="159" spans="1:6" ht="13.5">
      <c r="A159" s="124" t="s">
        <v>618</v>
      </c>
      <c r="B159" s="145" t="s">
        <v>548</v>
      </c>
      <c r="C159" s="125" t="s">
        <v>753</v>
      </c>
      <c r="D159" s="126">
        <v>36413.78</v>
      </c>
      <c r="E159" s="127">
        <v>36413.78</v>
      </c>
      <c r="F159" s="128" t="str">
        <f t="shared" si="2"/>
        <v>-</v>
      </c>
    </row>
    <row r="160" spans="1:6" ht="35.25" customHeight="1">
      <c r="A160" s="124" t="s">
        <v>628</v>
      </c>
      <c r="B160" s="145" t="s">
        <v>548</v>
      </c>
      <c r="C160" s="125" t="s">
        <v>754</v>
      </c>
      <c r="D160" s="126">
        <v>1782491.14</v>
      </c>
      <c r="E160" s="127">
        <v>1678577.32</v>
      </c>
      <c r="F160" s="128">
        <f t="shared" si="2"/>
        <v>103913.81999999983</v>
      </c>
    </row>
    <row r="161" spans="1:6" ht="13.5">
      <c r="A161" s="124" t="s">
        <v>618</v>
      </c>
      <c r="B161" s="145" t="s">
        <v>548</v>
      </c>
      <c r="C161" s="125" t="s">
        <v>755</v>
      </c>
      <c r="D161" s="126">
        <v>1782491.14</v>
      </c>
      <c r="E161" s="127">
        <v>1678577.32</v>
      </c>
      <c r="F161" s="128">
        <f t="shared" si="2"/>
        <v>103913.81999999983</v>
      </c>
    </row>
    <row r="162" spans="1:6" ht="27">
      <c r="A162" s="124" t="s">
        <v>631</v>
      </c>
      <c r="B162" s="145" t="s">
        <v>548</v>
      </c>
      <c r="C162" s="125" t="s">
        <v>756</v>
      </c>
      <c r="D162" s="126">
        <v>1784.28</v>
      </c>
      <c r="E162" s="127">
        <v>1680.26</v>
      </c>
      <c r="F162" s="128">
        <f t="shared" si="2"/>
        <v>104.01999999999998</v>
      </c>
    </row>
    <row r="163" spans="1:6" ht="13.5">
      <c r="A163" s="124" t="s">
        <v>618</v>
      </c>
      <c r="B163" s="145" t="s">
        <v>548</v>
      </c>
      <c r="C163" s="125" t="s">
        <v>757</v>
      </c>
      <c r="D163" s="126">
        <v>1784.28</v>
      </c>
      <c r="E163" s="127">
        <v>1680.26</v>
      </c>
      <c r="F163" s="128">
        <f t="shared" si="2"/>
        <v>104.01999999999998</v>
      </c>
    </row>
    <row r="164" spans="1:6" ht="51" customHeight="1">
      <c r="A164" s="124" t="s">
        <v>758</v>
      </c>
      <c r="B164" s="145" t="s">
        <v>548</v>
      </c>
      <c r="C164" s="125" t="s">
        <v>759</v>
      </c>
      <c r="D164" s="126">
        <v>1486966.8</v>
      </c>
      <c r="E164" s="127">
        <v>1474219.2</v>
      </c>
      <c r="F164" s="128">
        <f t="shared" si="2"/>
        <v>12747.600000000093</v>
      </c>
    </row>
    <row r="165" spans="1:6" ht="13.5">
      <c r="A165" s="124" t="s">
        <v>625</v>
      </c>
      <c r="B165" s="145" t="s">
        <v>548</v>
      </c>
      <c r="C165" s="125" t="s">
        <v>760</v>
      </c>
      <c r="D165" s="126">
        <v>29739.34</v>
      </c>
      <c r="E165" s="127">
        <v>29739.34</v>
      </c>
      <c r="F165" s="128" t="str">
        <f t="shared" si="2"/>
        <v>-</v>
      </c>
    </row>
    <row r="166" spans="1:6" ht="13.5">
      <c r="A166" s="124" t="s">
        <v>618</v>
      </c>
      <c r="B166" s="145" t="s">
        <v>548</v>
      </c>
      <c r="C166" s="125" t="s">
        <v>761</v>
      </c>
      <c r="D166" s="126">
        <v>29739.34</v>
      </c>
      <c r="E166" s="127">
        <v>29739.34</v>
      </c>
      <c r="F166" s="128" t="str">
        <f t="shared" si="2"/>
        <v>-</v>
      </c>
    </row>
    <row r="167" spans="1:6" ht="27">
      <c r="A167" s="124" t="s">
        <v>628</v>
      </c>
      <c r="B167" s="145" t="s">
        <v>548</v>
      </c>
      <c r="C167" s="125" t="s">
        <v>762</v>
      </c>
      <c r="D167" s="126">
        <v>1455770.23</v>
      </c>
      <c r="E167" s="127">
        <v>1443035.38</v>
      </c>
      <c r="F167" s="128">
        <f t="shared" si="2"/>
        <v>12734.850000000093</v>
      </c>
    </row>
    <row r="168" spans="1:6" ht="13.5">
      <c r="A168" s="124" t="s">
        <v>618</v>
      </c>
      <c r="B168" s="145" t="s">
        <v>548</v>
      </c>
      <c r="C168" s="125" t="s">
        <v>763</v>
      </c>
      <c r="D168" s="126">
        <v>1455770.23</v>
      </c>
      <c r="E168" s="127">
        <v>1443035.38</v>
      </c>
      <c r="F168" s="128">
        <f t="shared" si="2"/>
        <v>12734.850000000093</v>
      </c>
    </row>
    <row r="169" spans="1:6" ht="27">
      <c r="A169" s="124" t="s">
        <v>631</v>
      </c>
      <c r="B169" s="145" t="s">
        <v>548</v>
      </c>
      <c r="C169" s="125" t="s">
        <v>764</v>
      </c>
      <c r="D169" s="126">
        <v>1457.23</v>
      </c>
      <c r="E169" s="127">
        <v>1444.48</v>
      </c>
      <c r="F169" s="128">
        <f t="shared" si="2"/>
        <v>12.75</v>
      </c>
    </row>
    <row r="170" spans="1:6" ht="13.5">
      <c r="A170" s="124" t="s">
        <v>618</v>
      </c>
      <c r="B170" s="145" t="s">
        <v>548</v>
      </c>
      <c r="C170" s="125" t="s">
        <v>765</v>
      </c>
      <c r="D170" s="126">
        <v>1457.23</v>
      </c>
      <c r="E170" s="127">
        <v>1444.48</v>
      </c>
      <c r="F170" s="128">
        <f t="shared" si="2"/>
        <v>12.75</v>
      </c>
    </row>
    <row r="171" spans="1:6" ht="13.5">
      <c r="A171" s="113" t="s">
        <v>766</v>
      </c>
      <c r="B171" s="144" t="s">
        <v>548</v>
      </c>
      <c r="C171" s="114" t="s">
        <v>767</v>
      </c>
      <c r="D171" s="115">
        <v>46636513.42</v>
      </c>
      <c r="E171" s="116">
        <v>39792830.29</v>
      </c>
      <c r="F171" s="117">
        <f t="shared" si="2"/>
        <v>6843683.130000003</v>
      </c>
    </row>
    <row r="172" spans="1:6" ht="48" customHeight="1">
      <c r="A172" s="124" t="s">
        <v>593</v>
      </c>
      <c r="B172" s="145" t="s">
        <v>548</v>
      </c>
      <c r="C172" s="125" t="s">
        <v>768</v>
      </c>
      <c r="D172" s="126">
        <v>20510968</v>
      </c>
      <c r="E172" s="127">
        <v>13691479.87</v>
      </c>
      <c r="F172" s="128">
        <f t="shared" si="2"/>
        <v>6819488.130000001</v>
      </c>
    </row>
    <row r="173" spans="1:6" ht="27">
      <c r="A173" s="124" t="s">
        <v>599</v>
      </c>
      <c r="B173" s="145" t="s">
        <v>548</v>
      </c>
      <c r="C173" s="125" t="s">
        <v>769</v>
      </c>
      <c r="D173" s="126">
        <v>106582</v>
      </c>
      <c r="E173" s="127" t="s">
        <v>42</v>
      </c>
      <c r="F173" s="128">
        <f t="shared" si="2"/>
        <v>106582</v>
      </c>
    </row>
    <row r="174" spans="1:6" ht="49.5" customHeight="1">
      <c r="A174" s="124" t="s">
        <v>603</v>
      </c>
      <c r="B174" s="145" t="s">
        <v>548</v>
      </c>
      <c r="C174" s="125" t="s">
        <v>770</v>
      </c>
      <c r="D174" s="126">
        <v>106582</v>
      </c>
      <c r="E174" s="127" t="s">
        <v>42</v>
      </c>
      <c r="F174" s="128">
        <f t="shared" si="2"/>
        <v>106582</v>
      </c>
    </row>
    <row r="175" spans="1:6" ht="13.5">
      <c r="A175" s="124" t="s">
        <v>618</v>
      </c>
      <c r="B175" s="145" t="s">
        <v>548</v>
      </c>
      <c r="C175" s="125" t="s">
        <v>771</v>
      </c>
      <c r="D175" s="126">
        <v>106582</v>
      </c>
      <c r="E175" s="127" t="s">
        <v>42</v>
      </c>
      <c r="F175" s="128">
        <f t="shared" si="2"/>
        <v>106582</v>
      </c>
    </row>
    <row r="176" spans="1:6" ht="33" customHeight="1">
      <c r="A176" s="124" t="s">
        <v>772</v>
      </c>
      <c r="B176" s="145" t="s">
        <v>548</v>
      </c>
      <c r="C176" s="125" t="s">
        <v>773</v>
      </c>
      <c r="D176" s="126">
        <v>20404386</v>
      </c>
      <c r="E176" s="127">
        <v>13691479.87</v>
      </c>
      <c r="F176" s="128">
        <f t="shared" si="2"/>
        <v>6712906.130000001</v>
      </c>
    </row>
    <row r="177" spans="1:6" ht="13.5">
      <c r="A177" s="124" t="s">
        <v>618</v>
      </c>
      <c r="B177" s="145" t="s">
        <v>548</v>
      </c>
      <c r="C177" s="125" t="s">
        <v>774</v>
      </c>
      <c r="D177" s="126">
        <v>20404386</v>
      </c>
      <c r="E177" s="127">
        <v>13691479.87</v>
      </c>
      <c r="F177" s="128">
        <f t="shared" si="2"/>
        <v>6712906.130000001</v>
      </c>
    </row>
    <row r="178" spans="1:6" ht="27">
      <c r="A178" s="124" t="s">
        <v>614</v>
      </c>
      <c r="B178" s="145" t="s">
        <v>548</v>
      </c>
      <c r="C178" s="125" t="s">
        <v>775</v>
      </c>
      <c r="D178" s="126">
        <v>26125545.42</v>
      </c>
      <c r="E178" s="127">
        <v>26101350.42</v>
      </c>
      <c r="F178" s="128">
        <f t="shared" si="2"/>
        <v>24195</v>
      </c>
    </row>
    <row r="179" spans="1:6" ht="27">
      <c r="A179" s="124" t="s">
        <v>776</v>
      </c>
      <c r="B179" s="145" t="s">
        <v>548</v>
      </c>
      <c r="C179" s="125" t="s">
        <v>777</v>
      </c>
      <c r="D179" s="126">
        <v>12880845.42</v>
      </c>
      <c r="E179" s="127">
        <v>12880845.42</v>
      </c>
      <c r="F179" s="128" t="str">
        <f t="shared" si="2"/>
        <v>-</v>
      </c>
    </row>
    <row r="180" spans="1:6" ht="65.25" customHeight="1">
      <c r="A180" s="124" t="s">
        <v>597</v>
      </c>
      <c r="B180" s="145" t="s">
        <v>548</v>
      </c>
      <c r="C180" s="125" t="s">
        <v>778</v>
      </c>
      <c r="D180" s="126">
        <v>11746196.62</v>
      </c>
      <c r="E180" s="127">
        <v>11746196.62</v>
      </c>
      <c r="F180" s="128" t="str">
        <f t="shared" si="2"/>
        <v>-</v>
      </c>
    </row>
    <row r="181" spans="1:6" ht="13.5">
      <c r="A181" s="124" t="s">
        <v>618</v>
      </c>
      <c r="B181" s="145" t="s">
        <v>548</v>
      </c>
      <c r="C181" s="125" t="s">
        <v>779</v>
      </c>
      <c r="D181" s="126">
        <v>1134648.8</v>
      </c>
      <c r="E181" s="127">
        <v>1134648.8</v>
      </c>
      <c r="F181" s="128" t="str">
        <f t="shared" si="2"/>
        <v>-</v>
      </c>
    </row>
    <row r="182" spans="1:6" ht="13.5">
      <c r="A182" s="124" t="s">
        <v>780</v>
      </c>
      <c r="B182" s="145" t="s">
        <v>548</v>
      </c>
      <c r="C182" s="125" t="s">
        <v>781</v>
      </c>
      <c r="D182" s="126">
        <v>13244700</v>
      </c>
      <c r="E182" s="127">
        <v>13220505</v>
      </c>
      <c r="F182" s="128">
        <f t="shared" si="2"/>
        <v>24195</v>
      </c>
    </row>
    <row r="183" spans="1:6" ht="63" customHeight="1">
      <c r="A183" s="124" t="s">
        <v>597</v>
      </c>
      <c r="B183" s="145" t="s">
        <v>548</v>
      </c>
      <c r="C183" s="125" t="s">
        <v>782</v>
      </c>
      <c r="D183" s="126">
        <v>13244700</v>
      </c>
      <c r="E183" s="127">
        <v>13220505</v>
      </c>
      <c r="F183" s="128">
        <f t="shared" si="2"/>
        <v>24195</v>
      </c>
    </row>
    <row r="184" spans="1:6" ht="13.5">
      <c r="A184" s="113" t="s">
        <v>783</v>
      </c>
      <c r="B184" s="144" t="s">
        <v>548</v>
      </c>
      <c r="C184" s="114" t="s">
        <v>784</v>
      </c>
      <c r="D184" s="115">
        <v>24356397.06</v>
      </c>
      <c r="E184" s="116">
        <v>20605835.63</v>
      </c>
      <c r="F184" s="117">
        <f t="shared" si="2"/>
        <v>3750561.4299999997</v>
      </c>
    </row>
    <row r="185" spans="1:6" ht="49.5" customHeight="1">
      <c r="A185" s="124" t="s">
        <v>785</v>
      </c>
      <c r="B185" s="145" t="s">
        <v>548</v>
      </c>
      <c r="C185" s="125" t="s">
        <v>786</v>
      </c>
      <c r="D185" s="126">
        <v>22865340</v>
      </c>
      <c r="E185" s="127">
        <v>19207555.55</v>
      </c>
      <c r="F185" s="128">
        <f t="shared" si="2"/>
        <v>3657784.4499999993</v>
      </c>
    </row>
    <row r="186" spans="1:6" ht="27">
      <c r="A186" s="124" t="s">
        <v>559</v>
      </c>
      <c r="B186" s="145" t="s">
        <v>548</v>
      </c>
      <c r="C186" s="125" t="s">
        <v>787</v>
      </c>
      <c r="D186" s="126">
        <v>15393304</v>
      </c>
      <c r="E186" s="127">
        <v>13162034.65</v>
      </c>
      <c r="F186" s="128">
        <f t="shared" si="2"/>
        <v>2231269.3499999996</v>
      </c>
    </row>
    <row r="187" spans="1:6" ht="49.5" customHeight="1">
      <c r="A187" s="124" t="s">
        <v>788</v>
      </c>
      <c r="B187" s="145" t="s">
        <v>548</v>
      </c>
      <c r="C187" s="125" t="s">
        <v>789</v>
      </c>
      <c r="D187" s="126">
        <v>4561.14</v>
      </c>
      <c r="E187" s="127">
        <v>4488.17</v>
      </c>
      <c r="F187" s="128">
        <f t="shared" si="2"/>
        <v>72.97000000000025</v>
      </c>
    </row>
    <row r="188" spans="1:6" ht="54.75">
      <c r="A188" s="124" t="s">
        <v>561</v>
      </c>
      <c r="B188" s="145" t="s">
        <v>548</v>
      </c>
      <c r="C188" s="125" t="s">
        <v>790</v>
      </c>
      <c r="D188" s="126">
        <v>4623864</v>
      </c>
      <c r="E188" s="127">
        <v>3777215.41</v>
      </c>
      <c r="F188" s="128">
        <f t="shared" si="2"/>
        <v>846648.5899999999</v>
      </c>
    </row>
    <row r="189" spans="1:6" ht="35.25" customHeight="1">
      <c r="A189" s="124" t="s">
        <v>563</v>
      </c>
      <c r="B189" s="145" t="s">
        <v>548</v>
      </c>
      <c r="C189" s="125" t="s">
        <v>791</v>
      </c>
      <c r="D189" s="126">
        <v>786574.92</v>
      </c>
      <c r="E189" s="127">
        <v>621472.34</v>
      </c>
      <c r="F189" s="128">
        <f t="shared" si="2"/>
        <v>165102.58000000007</v>
      </c>
    </row>
    <row r="190" spans="1:6" ht="13.5">
      <c r="A190" s="124" t="s">
        <v>565</v>
      </c>
      <c r="B190" s="145" t="s">
        <v>548</v>
      </c>
      <c r="C190" s="125" t="s">
        <v>792</v>
      </c>
      <c r="D190" s="126">
        <v>1265453.96</v>
      </c>
      <c r="E190" s="127">
        <v>1080253.46</v>
      </c>
      <c r="F190" s="128">
        <f t="shared" si="2"/>
        <v>185200.5</v>
      </c>
    </row>
    <row r="191" spans="1:6" ht="13.5">
      <c r="A191" s="124" t="s">
        <v>793</v>
      </c>
      <c r="B191" s="145" t="s">
        <v>548</v>
      </c>
      <c r="C191" s="125" t="s">
        <v>794</v>
      </c>
      <c r="D191" s="126">
        <v>608300</v>
      </c>
      <c r="E191" s="127">
        <v>386235.52</v>
      </c>
      <c r="F191" s="128">
        <f t="shared" si="2"/>
        <v>222064.47999999998</v>
      </c>
    </row>
    <row r="192" spans="1:6" ht="27">
      <c r="A192" s="124" t="s">
        <v>795</v>
      </c>
      <c r="B192" s="145" t="s">
        <v>548</v>
      </c>
      <c r="C192" s="125" t="s">
        <v>796</v>
      </c>
      <c r="D192" s="126">
        <v>178361.98</v>
      </c>
      <c r="E192" s="127">
        <v>171748</v>
      </c>
      <c r="F192" s="128">
        <f t="shared" si="2"/>
        <v>6613.9800000000105</v>
      </c>
    </row>
    <row r="193" spans="1:6" ht="13.5">
      <c r="A193" s="124" t="s">
        <v>797</v>
      </c>
      <c r="B193" s="145" t="s">
        <v>548</v>
      </c>
      <c r="C193" s="125" t="s">
        <v>798</v>
      </c>
      <c r="D193" s="126">
        <v>4920</v>
      </c>
      <c r="E193" s="127">
        <v>4108</v>
      </c>
      <c r="F193" s="128">
        <f t="shared" si="2"/>
        <v>812</v>
      </c>
    </row>
    <row r="194" spans="1:6" ht="51" customHeight="1">
      <c r="A194" s="124" t="s">
        <v>785</v>
      </c>
      <c r="B194" s="145" t="s">
        <v>548</v>
      </c>
      <c r="C194" s="125" t="s">
        <v>799</v>
      </c>
      <c r="D194" s="126">
        <v>68167.06</v>
      </c>
      <c r="E194" s="127">
        <v>68167.06</v>
      </c>
      <c r="F194" s="128" t="str">
        <f t="shared" si="2"/>
        <v>-</v>
      </c>
    </row>
    <row r="195" spans="1:6" ht="27">
      <c r="A195" s="124" t="s">
        <v>559</v>
      </c>
      <c r="B195" s="145" t="s">
        <v>548</v>
      </c>
      <c r="C195" s="125" t="s">
        <v>800</v>
      </c>
      <c r="D195" s="126">
        <v>52355.65</v>
      </c>
      <c r="E195" s="127">
        <v>52355.65</v>
      </c>
      <c r="F195" s="128" t="str">
        <f t="shared" si="2"/>
        <v>-</v>
      </c>
    </row>
    <row r="196" spans="1:6" ht="54.75">
      <c r="A196" s="124" t="s">
        <v>561</v>
      </c>
      <c r="B196" s="145" t="s">
        <v>548</v>
      </c>
      <c r="C196" s="125" t="s">
        <v>801</v>
      </c>
      <c r="D196" s="126">
        <v>15811.41</v>
      </c>
      <c r="E196" s="127">
        <v>15811.41</v>
      </c>
      <c r="F196" s="128" t="str">
        <f t="shared" si="2"/>
        <v>-</v>
      </c>
    </row>
    <row r="197" spans="1:6" ht="33.75" customHeight="1">
      <c r="A197" s="124" t="s">
        <v>614</v>
      </c>
      <c r="B197" s="145" t="s">
        <v>548</v>
      </c>
      <c r="C197" s="125" t="s">
        <v>802</v>
      </c>
      <c r="D197" s="126">
        <v>1422890</v>
      </c>
      <c r="E197" s="127">
        <v>1330113.02</v>
      </c>
      <c r="F197" s="128">
        <f t="shared" si="2"/>
        <v>92776.97999999998</v>
      </c>
    </row>
    <row r="198" spans="1:6" ht="13.5">
      <c r="A198" s="124" t="s">
        <v>803</v>
      </c>
      <c r="B198" s="145" t="s">
        <v>548</v>
      </c>
      <c r="C198" s="125" t="s">
        <v>804</v>
      </c>
      <c r="D198" s="126">
        <v>1422890</v>
      </c>
      <c r="E198" s="127">
        <v>1330113.02</v>
      </c>
      <c r="F198" s="128">
        <f t="shared" si="2"/>
        <v>92776.97999999998</v>
      </c>
    </row>
    <row r="199" spans="1:6" ht="27">
      <c r="A199" s="124" t="s">
        <v>563</v>
      </c>
      <c r="B199" s="145" t="s">
        <v>548</v>
      </c>
      <c r="C199" s="125" t="s">
        <v>805</v>
      </c>
      <c r="D199" s="126">
        <v>329810</v>
      </c>
      <c r="E199" s="127">
        <v>329810</v>
      </c>
      <c r="F199" s="128" t="str">
        <f t="shared" si="2"/>
        <v>-</v>
      </c>
    </row>
    <row r="200" spans="1:6" ht="13.5">
      <c r="A200" s="124" t="s">
        <v>565</v>
      </c>
      <c r="B200" s="145" t="s">
        <v>548</v>
      </c>
      <c r="C200" s="125" t="s">
        <v>806</v>
      </c>
      <c r="D200" s="126">
        <v>1087080</v>
      </c>
      <c r="E200" s="127">
        <v>994303.02</v>
      </c>
      <c r="F200" s="128">
        <f t="shared" si="2"/>
        <v>92776.97999999998</v>
      </c>
    </row>
    <row r="201" spans="1:6" ht="13.5">
      <c r="A201" s="124" t="s">
        <v>807</v>
      </c>
      <c r="B201" s="145" t="s">
        <v>548</v>
      </c>
      <c r="C201" s="125" t="s">
        <v>808</v>
      </c>
      <c r="D201" s="126">
        <v>6000</v>
      </c>
      <c r="E201" s="127">
        <v>6000</v>
      </c>
      <c r="F201" s="128" t="str">
        <f t="shared" si="2"/>
        <v>-</v>
      </c>
    </row>
    <row r="202" spans="1:6" ht="13.5">
      <c r="A202" s="124" t="s">
        <v>809</v>
      </c>
      <c r="B202" s="145" t="s">
        <v>548</v>
      </c>
      <c r="C202" s="125" t="s">
        <v>810</v>
      </c>
      <c r="D202" s="126">
        <v>44227600</v>
      </c>
      <c r="E202" s="127">
        <v>39232534.64</v>
      </c>
      <c r="F202" s="128">
        <f t="shared" si="2"/>
        <v>4995065.359999999</v>
      </c>
    </row>
    <row r="203" spans="1:6" ht="13.5">
      <c r="A203" s="113" t="s">
        <v>811</v>
      </c>
      <c r="B203" s="144" t="s">
        <v>548</v>
      </c>
      <c r="C203" s="114" t="s">
        <v>812</v>
      </c>
      <c r="D203" s="115">
        <v>19515100</v>
      </c>
      <c r="E203" s="116">
        <v>16790589.64</v>
      </c>
      <c r="F203" s="117">
        <f t="shared" si="2"/>
        <v>2724510.3599999994</v>
      </c>
    </row>
    <row r="204" spans="1:6" ht="48" customHeight="1">
      <c r="A204" s="124" t="s">
        <v>593</v>
      </c>
      <c r="B204" s="145" t="s">
        <v>548</v>
      </c>
      <c r="C204" s="125" t="s">
        <v>813</v>
      </c>
      <c r="D204" s="126">
        <v>19515100</v>
      </c>
      <c r="E204" s="127">
        <v>16790589.64</v>
      </c>
      <c r="F204" s="128">
        <f aca="true" t="shared" si="3" ref="F204:F267">IF(OR(D204="-",IF(E204="-",0,E204)&gt;=IF(D204="-",0,D204)),"-",IF(D204="-",0,D204)-IF(E204="-",0,E204))</f>
        <v>2724510.3599999994</v>
      </c>
    </row>
    <row r="205" spans="1:6" ht="65.25" customHeight="1">
      <c r="A205" s="124" t="s">
        <v>814</v>
      </c>
      <c r="B205" s="145" t="s">
        <v>548</v>
      </c>
      <c r="C205" s="125" t="s">
        <v>815</v>
      </c>
      <c r="D205" s="126">
        <v>12698100</v>
      </c>
      <c r="E205" s="127">
        <v>11105745.98</v>
      </c>
      <c r="F205" s="128">
        <f t="shared" si="3"/>
        <v>1592354.0199999996</v>
      </c>
    </row>
    <row r="206" spans="1:6" ht="13.5">
      <c r="A206" s="124" t="s">
        <v>565</v>
      </c>
      <c r="B206" s="145" t="s">
        <v>548</v>
      </c>
      <c r="C206" s="125" t="s">
        <v>816</v>
      </c>
      <c r="D206" s="126">
        <v>122426</v>
      </c>
      <c r="E206" s="127">
        <v>101053.31</v>
      </c>
      <c r="F206" s="128">
        <f t="shared" si="3"/>
        <v>21372.690000000002</v>
      </c>
    </row>
    <row r="207" spans="1:6" ht="27">
      <c r="A207" s="124" t="s">
        <v>817</v>
      </c>
      <c r="B207" s="145" t="s">
        <v>548</v>
      </c>
      <c r="C207" s="125" t="s">
        <v>818</v>
      </c>
      <c r="D207" s="126">
        <v>12575674</v>
      </c>
      <c r="E207" s="127">
        <v>11004692.67</v>
      </c>
      <c r="F207" s="128">
        <f t="shared" si="3"/>
        <v>1570981.33</v>
      </c>
    </row>
    <row r="208" spans="1:6" ht="52.5" customHeight="1">
      <c r="A208" s="124" t="s">
        <v>819</v>
      </c>
      <c r="B208" s="145" t="s">
        <v>548</v>
      </c>
      <c r="C208" s="125" t="s">
        <v>820</v>
      </c>
      <c r="D208" s="126">
        <v>6817000</v>
      </c>
      <c r="E208" s="127">
        <v>5684843.66</v>
      </c>
      <c r="F208" s="128">
        <f t="shared" si="3"/>
        <v>1132156.3399999999</v>
      </c>
    </row>
    <row r="209" spans="1:6" ht="41.25">
      <c r="A209" s="124" t="s">
        <v>821</v>
      </c>
      <c r="B209" s="145" t="s">
        <v>548</v>
      </c>
      <c r="C209" s="125" t="s">
        <v>822</v>
      </c>
      <c r="D209" s="126">
        <v>6817000</v>
      </c>
      <c r="E209" s="127">
        <v>5684843.66</v>
      </c>
      <c r="F209" s="128">
        <f t="shared" si="3"/>
        <v>1132156.3399999999</v>
      </c>
    </row>
    <row r="210" spans="1:6" ht="13.5">
      <c r="A210" s="113" t="s">
        <v>823</v>
      </c>
      <c r="B210" s="144" t="s">
        <v>548</v>
      </c>
      <c r="C210" s="114" t="s">
        <v>824</v>
      </c>
      <c r="D210" s="115">
        <v>24712500</v>
      </c>
      <c r="E210" s="116">
        <v>22441945</v>
      </c>
      <c r="F210" s="117">
        <f t="shared" si="3"/>
        <v>2270555</v>
      </c>
    </row>
    <row r="211" spans="1:6" ht="50.25" customHeight="1">
      <c r="A211" s="124" t="s">
        <v>593</v>
      </c>
      <c r="B211" s="145" t="s">
        <v>548</v>
      </c>
      <c r="C211" s="125" t="s">
        <v>825</v>
      </c>
      <c r="D211" s="126">
        <v>22062600</v>
      </c>
      <c r="E211" s="127">
        <v>20402700</v>
      </c>
      <c r="F211" s="128">
        <f t="shared" si="3"/>
        <v>1659900</v>
      </c>
    </row>
    <row r="212" spans="1:6" ht="69">
      <c r="A212" s="124" t="s">
        <v>826</v>
      </c>
      <c r="B212" s="145" t="s">
        <v>548</v>
      </c>
      <c r="C212" s="125" t="s">
        <v>827</v>
      </c>
      <c r="D212" s="126">
        <v>22062600</v>
      </c>
      <c r="E212" s="127">
        <v>20402700</v>
      </c>
      <c r="F212" s="128">
        <f t="shared" si="3"/>
        <v>1659900</v>
      </c>
    </row>
    <row r="213" spans="1:6" ht="33" customHeight="1">
      <c r="A213" s="124" t="s">
        <v>663</v>
      </c>
      <c r="B213" s="145" t="s">
        <v>548</v>
      </c>
      <c r="C213" s="125" t="s">
        <v>828</v>
      </c>
      <c r="D213" s="126">
        <v>22062600</v>
      </c>
      <c r="E213" s="127">
        <v>20402700</v>
      </c>
      <c r="F213" s="128">
        <f t="shared" si="3"/>
        <v>1659900</v>
      </c>
    </row>
    <row r="214" spans="1:6" ht="33" customHeight="1">
      <c r="A214" s="124" t="s">
        <v>614</v>
      </c>
      <c r="B214" s="145" t="s">
        <v>548</v>
      </c>
      <c r="C214" s="125" t="s">
        <v>829</v>
      </c>
      <c r="D214" s="126">
        <v>2649900</v>
      </c>
      <c r="E214" s="127">
        <v>2039245</v>
      </c>
      <c r="F214" s="128">
        <f t="shared" si="3"/>
        <v>610655</v>
      </c>
    </row>
    <row r="215" spans="1:6" ht="54.75">
      <c r="A215" s="124" t="s">
        <v>830</v>
      </c>
      <c r="B215" s="145" t="s">
        <v>548</v>
      </c>
      <c r="C215" s="125" t="s">
        <v>831</v>
      </c>
      <c r="D215" s="126">
        <v>2649900</v>
      </c>
      <c r="E215" s="127">
        <v>2039245</v>
      </c>
      <c r="F215" s="128">
        <f t="shared" si="3"/>
        <v>610655</v>
      </c>
    </row>
    <row r="216" spans="1:6" ht="27">
      <c r="A216" s="124" t="s">
        <v>663</v>
      </c>
      <c r="B216" s="145" t="s">
        <v>548</v>
      </c>
      <c r="C216" s="125" t="s">
        <v>832</v>
      </c>
      <c r="D216" s="126">
        <v>2649900</v>
      </c>
      <c r="E216" s="127">
        <v>2039245</v>
      </c>
      <c r="F216" s="128">
        <f t="shared" si="3"/>
        <v>610655</v>
      </c>
    </row>
    <row r="217" spans="1:6" ht="27">
      <c r="A217" s="113" t="s">
        <v>833</v>
      </c>
      <c r="B217" s="144" t="s">
        <v>548</v>
      </c>
      <c r="C217" s="114" t="s">
        <v>834</v>
      </c>
      <c r="D217" s="115">
        <v>383755975.24</v>
      </c>
      <c r="E217" s="116">
        <v>325026818.37</v>
      </c>
      <c r="F217" s="117">
        <f t="shared" si="3"/>
        <v>58729156.870000005</v>
      </c>
    </row>
    <row r="218" spans="1:6" ht="13.5">
      <c r="A218" s="124" t="s">
        <v>589</v>
      </c>
      <c r="B218" s="145" t="s">
        <v>548</v>
      </c>
      <c r="C218" s="125" t="s">
        <v>835</v>
      </c>
      <c r="D218" s="126">
        <v>77544634.45</v>
      </c>
      <c r="E218" s="127">
        <v>69467269.62</v>
      </c>
      <c r="F218" s="128">
        <f t="shared" si="3"/>
        <v>8077364.829999998</v>
      </c>
    </row>
    <row r="219" spans="1:6" ht="13.5">
      <c r="A219" s="113" t="s">
        <v>734</v>
      </c>
      <c r="B219" s="144" t="s">
        <v>548</v>
      </c>
      <c r="C219" s="114" t="s">
        <v>836</v>
      </c>
      <c r="D219" s="115">
        <v>77544634.45</v>
      </c>
      <c r="E219" s="116">
        <v>69467269.62</v>
      </c>
      <c r="F219" s="117">
        <f t="shared" si="3"/>
        <v>8077364.829999998</v>
      </c>
    </row>
    <row r="220" spans="1:6" ht="48" customHeight="1">
      <c r="A220" s="124" t="s">
        <v>837</v>
      </c>
      <c r="B220" s="145" t="s">
        <v>548</v>
      </c>
      <c r="C220" s="125" t="s">
        <v>838</v>
      </c>
      <c r="D220" s="126">
        <v>77514984.45</v>
      </c>
      <c r="E220" s="127">
        <v>69437619.62</v>
      </c>
      <c r="F220" s="128">
        <f t="shared" si="3"/>
        <v>8077364.829999998</v>
      </c>
    </row>
    <row r="221" spans="1:6" ht="27">
      <c r="A221" s="124" t="s">
        <v>744</v>
      </c>
      <c r="B221" s="145" t="s">
        <v>548</v>
      </c>
      <c r="C221" s="125" t="s">
        <v>839</v>
      </c>
      <c r="D221" s="126">
        <v>476000</v>
      </c>
      <c r="E221" s="127">
        <v>368485.38</v>
      </c>
      <c r="F221" s="128">
        <f t="shared" si="3"/>
        <v>107514.62</v>
      </c>
    </row>
    <row r="222" spans="1:6" ht="66.75" customHeight="1">
      <c r="A222" s="124" t="s">
        <v>597</v>
      </c>
      <c r="B222" s="145" t="s">
        <v>548</v>
      </c>
      <c r="C222" s="125" t="s">
        <v>840</v>
      </c>
      <c r="D222" s="126">
        <v>476000</v>
      </c>
      <c r="E222" s="127">
        <v>368485.38</v>
      </c>
      <c r="F222" s="128">
        <f t="shared" si="3"/>
        <v>107514.62</v>
      </c>
    </row>
    <row r="223" spans="1:6" ht="33" customHeight="1">
      <c r="A223" s="124" t="s">
        <v>744</v>
      </c>
      <c r="B223" s="145" t="s">
        <v>548</v>
      </c>
      <c r="C223" s="125" t="s">
        <v>841</v>
      </c>
      <c r="D223" s="126">
        <v>77038984.45</v>
      </c>
      <c r="E223" s="127">
        <v>69069134.24</v>
      </c>
      <c r="F223" s="128">
        <f t="shared" si="3"/>
        <v>7969850.210000008</v>
      </c>
    </row>
    <row r="224" spans="1:6" ht="66.75" customHeight="1">
      <c r="A224" s="124" t="s">
        <v>597</v>
      </c>
      <c r="B224" s="145" t="s">
        <v>548</v>
      </c>
      <c r="C224" s="125" t="s">
        <v>842</v>
      </c>
      <c r="D224" s="126">
        <v>77038984.45</v>
      </c>
      <c r="E224" s="127">
        <v>69069134.24</v>
      </c>
      <c r="F224" s="128">
        <f t="shared" si="3"/>
        <v>7969850.210000008</v>
      </c>
    </row>
    <row r="225" spans="1:6" ht="49.5" customHeight="1">
      <c r="A225" s="124" t="s">
        <v>843</v>
      </c>
      <c r="B225" s="145" t="s">
        <v>548</v>
      </c>
      <c r="C225" s="125" t="s">
        <v>844</v>
      </c>
      <c r="D225" s="126">
        <v>4000</v>
      </c>
      <c r="E225" s="127">
        <v>4000</v>
      </c>
      <c r="F225" s="128" t="str">
        <f t="shared" si="3"/>
        <v>-</v>
      </c>
    </row>
    <row r="226" spans="1:6" ht="13.5">
      <c r="A226" s="124" t="s">
        <v>708</v>
      </c>
      <c r="B226" s="145" t="s">
        <v>548</v>
      </c>
      <c r="C226" s="125" t="s">
        <v>845</v>
      </c>
      <c r="D226" s="126">
        <v>4000</v>
      </c>
      <c r="E226" s="127">
        <v>4000</v>
      </c>
      <c r="F226" s="128" t="str">
        <f t="shared" si="3"/>
        <v>-</v>
      </c>
    </row>
    <row r="227" spans="1:6" ht="13.5">
      <c r="A227" s="124" t="s">
        <v>618</v>
      </c>
      <c r="B227" s="145" t="s">
        <v>548</v>
      </c>
      <c r="C227" s="125" t="s">
        <v>846</v>
      </c>
      <c r="D227" s="126">
        <v>4000</v>
      </c>
      <c r="E227" s="127">
        <v>4000</v>
      </c>
      <c r="F227" s="128" t="str">
        <f t="shared" si="3"/>
        <v>-</v>
      </c>
    </row>
    <row r="228" spans="1:6" ht="51.75" customHeight="1">
      <c r="A228" s="124" t="s">
        <v>847</v>
      </c>
      <c r="B228" s="145" t="s">
        <v>548</v>
      </c>
      <c r="C228" s="125" t="s">
        <v>848</v>
      </c>
      <c r="D228" s="126">
        <v>25650</v>
      </c>
      <c r="E228" s="127">
        <v>25650</v>
      </c>
      <c r="F228" s="128" t="str">
        <f t="shared" si="3"/>
        <v>-</v>
      </c>
    </row>
    <row r="229" spans="1:6" ht="13.5">
      <c r="A229" s="124" t="s">
        <v>708</v>
      </c>
      <c r="B229" s="145" t="s">
        <v>548</v>
      </c>
      <c r="C229" s="125" t="s">
        <v>849</v>
      </c>
      <c r="D229" s="126">
        <v>25650</v>
      </c>
      <c r="E229" s="127">
        <v>25650</v>
      </c>
      <c r="F229" s="128" t="str">
        <f t="shared" si="3"/>
        <v>-</v>
      </c>
    </row>
    <row r="230" spans="1:6" ht="13.5">
      <c r="A230" s="124" t="s">
        <v>618</v>
      </c>
      <c r="B230" s="145" t="s">
        <v>548</v>
      </c>
      <c r="C230" s="125" t="s">
        <v>850</v>
      </c>
      <c r="D230" s="126">
        <v>25650</v>
      </c>
      <c r="E230" s="127">
        <v>25650</v>
      </c>
      <c r="F230" s="128" t="str">
        <f t="shared" si="3"/>
        <v>-</v>
      </c>
    </row>
    <row r="231" spans="1:6" ht="13.5">
      <c r="A231" s="124" t="s">
        <v>851</v>
      </c>
      <c r="B231" s="145" t="s">
        <v>548</v>
      </c>
      <c r="C231" s="125" t="s">
        <v>852</v>
      </c>
      <c r="D231" s="126">
        <v>305677340.79</v>
      </c>
      <c r="E231" s="127">
        <v>255108896.38</v>
      </c>
      <c r="F231" s="128">
        <f t="shared" si="3"/>
        <v>50568444.410000026</v>
      </c>
    </row>
    <row r="232" spans="1:6" ht="13.5">
      <c r="A232" s="113" t="s">
        <v>853</v>
      </c>
      <c r="B232" s="144" t="s">
        <v>548</v>
      </c>
      <c r="C232" s="114" t="s">
        <v>854</v>
      </c>
      <c r="D232" s="115">
        <v>299870063.53</v>
      </c>
      <c r="E232" s="116">
        <v>250397811.65</v>
      </c>
      <c r="F232" s="117">
        <f t="shared" si="3"/>
        <v>49472251.879999965</v>
      </c>
    </row>
    <row r="233" spans="1:6" ht="41.25">
      <c r="A233" s="124" t="s">
        <v>837</v>
      </c>
      <c r="B233" s="145" t="s">
        <v>548</v>
      </c>
      <c r="C233" s="125" t="s">
        <v>855</v>
      </c>
      <c r="D233" s="126">
        <v>288794817.73</v>
      </c>
      <c r="E233" s="127">
        <v>246690038.65</v>
      </c>
      <c r="F233" s="128">
        <f t="shared" si="3"/>
        <v>42104779.08000001</v>
      </c>
    </row>
    <row r="234" spans="1:6" ht="27">
      <c r="A234" s="124" t="s">
        <v>744</v>
      </c>
      <c r="B234" s="145" t="s">
        <v>548</v>
      </c>
      <c r="C234" s="125" t="s">
        <v>856</v>
      </c>
      <c r="D234" s="126">
        <v>22816372.33</v>
      </c>
      <c r="E234" s="127">
        <v>8218189.21</v>
      </c>
      <c r="F234" s="128">
        <f t="shared" si="3"/>
        <v>14598183.119999997</v>
      </c>
    </row>
    <row r="235" spans="1:6" ht="27">
      <c r="A235" s="124" t="s">
        <v>857</v>
      </c>
      <c r="B235" s="145" t="s">
        <v>548</v>
      </c>
      <c r="C235" s="125" t="s">
        <v>858</v>
      </c>
      <c r="D235" s="126">
        <v>22816372.33</v>
      </c>
      <c r="E235" s="127">
        <v>8218189.21</v>
      </c>
      <c r="F235" s="128">
        <f t="shared" si="3"/>
        <v>14598183.119999997</v>
      </c>
    </row>
    <row r="236" spans="1:6" ht="13.5">
      <c r="A236" s="124" t="s">
        <v>859</v>
      </c>
      <c r="B236" s="145" t="s">
        <v>548</v>
      </c>
      <c r="C236" s="125" t="s">
        <v>860</v>
      </c>
      <c r="D236" s="126">
        <v>2049658.17</v>
      </c>
      <c r="E236" s="127">
        <v>68680.44</v>
      </c>
      <c r="F236" s="128">
        <f t="shared" si="3"/>
        <v>1980977.73</v>
      </c>
    </row>
    <row r="237" spans="1:6" ht="54" customHeight="1">
      <c r="A237" s="124" t="s">
        <v>861</v>
      </c>
      <c r="B237" s="145" t="s">
        <v>548</v>
      </c>
      <c r="C237" s="125" t="s">
        <v>862</v>
      </c>
      <c r="D237" s="126">
        <v>618996.76</v>
      </c>
      <c r="E237" s="127" t="s">
        <v>42</v>
      </c>
      <c r="F237" s="128">
        <f t="shared" si="3"/>
        <v>618996.76</v>
      </c>
    </row>
    <row r="238" spans="1:6" ht="68.25" customHeight="1">
      <c r="A238" s="124" t="s">
        <v>597</v>
      </c>
      <c r="B238" s="145" t="s">
        <v>548</v>
      </c>
      <c r="C238" s="125" t="s">
        <v>863</v>
      </c>
      <c r="D238" s="126">
        <v>17309717.4</v>
      </c>
      <c r="E238" s="127">
        <v>8149508.77</v>
      </c>
      <c r="F238" s="128">
        <f t="shared" si="3"/>
        <v>9160208.629999999</v>
      </c>
    </row>
    <row r="239" spans="1:6" ht="13.5">
      <c r="A239" s="124" t="s">
        <v>618</v>
      </c>
      <c r="B239" s="145" t="s">
        <v>548</v>
      </c>
      <c r="C239" s="125" t="s">
        <v>864</v>
      </c>
      <c r="D239" s="126">
        <v>2838000</v>
      </c>
      <c r="E239" s="127" t="s">
        <v>42</v>
      </c>
      <c r="F239" s="128">
        <f t="shared" si="3"/>
        <v>2838000</v>
      </c>
    </row>
    <row r="240" spans="1:6" ht="27">
      <c r="A240" s="124" t="s">
        <v>865</v>
      </c>
      <c r="B240" s="145" t="s">
        <v>548</v>
      </c>
      <c r="C240" s="125" t="s">
        <v>866</v>
      </c>
      <c r="D240" s="126">
        <v>133875236</v>
      </c>
      <c r="E240" s="127">
        <v>122985987</v>
      </c>
      <c r="F240" s="128">
        <f t="shared" si="3"/>
        <v>10889249</v>
      </c>
    </row>
    <row r="241" spans="1:6" ht="66.75" customHeight="1">
      <c r="A241" s="124" t="s">
        <v>597</v>
      </c>
      <c r="B241" s="145" t="s">
        <v>548</v>
      </c>
      <c r="C241" s="125" t="s">
        <v>867</v>
      </c>
      <c r="D241" s="126">
        <v>133875236</v>
      </c>
      <c r="E241" s="127">
        <v>122985987</v>
      </c>
      <c r="F241" s="128">
        <f t="shared" si="3"/>
        <v>10889249</v>
      </c>
    </row>
    <row r="242" spans="1:6" ht="13.5">
      <c r="A242" s="124" t="s">
        <v>868</v>
      </c>
      <c r="B242" s="145" t="s">
        <v>548</v>
      </c>
      <c r="C242" s="125" t="s">
        <v>869</v>
      </c>
      <c r="D242" s="126">
        <v>2113698</v>
      </c>
      <c r="E242" s="127">
        <v>1677493.95</v>
      </c>
      <c r="F242" s="128">
        <f t="shared" si="3"/>
        <v>436204.05000000005</v>
      </c>
    </row>
    <row r="243" spans="1:6" ht="13.5">
      <c r="A243" s="124" t="s">
        <v>859</v>
      </c>
      <c r="B243" s="145" t="s">
        <v>548</v>
      </c>
      <c r="C243" s="125" t="s">
        <v>870</v>
      </c>
      <c r="D243" s="126">
        <v>1217358</v>
      </c>
      <c r="E243" s="127">
        <v>1023421.63</v>
      </c>
      <c r="F243" s="128">
        <f t="shared" si="3"/>
        <v>193936.37</v>
      </c>
    </row>
    <row r="244" spans="1:6" ht="49.5" customHeight="1">
      <c r="A244" s="124" t="s">
        <v>861</v>
      </c>
      <c r="B244" s="145" t="s">
        <v>548</v>
      </c>
      <c r="C244" s="125" t="s">
        <v>871</v>
      </c>
      <c r="D244" s="126">
        <v>367643</v>
      </c>
      <c r="E244" s="127">
        <v>309298.48</v>
      </c>
      <c r="F244" s="128">
        <f t="shared" si="3"/>
        <v>58344.52000000002</v>
      </c>
    </row>
    <row r="245" spans="1:6" ht="33.75" customHeight="1">
      <c r="A245" s="124" t="s">
        <v>563</v>
      </c>
      <c r="B245" s="145" t="s">
        <v>548</v>
      </c>
      <c r="C245" s="125" t="s">
        <v>872</v>
      </c>
      <c r="D245" s="126">
        <v>82500</v>
      </c>
      <c r="E245" s="127">
        <v>37620.2</v>
      </c>
      <c r="F245" s="128">
        <f t="shared" si="3"/>
        <v>44879.8</v>
      </c>
    </row>
    <row r="246" spans="1:6" ht="13.5">
      <c r="A246" s="124" t="s">
        <v>565</v>
      </c>
      <c r="B246" s="145" t="s">
        <v>548</v>
      </c>
      <c r="C246" s="125" t="s">
        <v>873</v>
      </c>
      <c r="D246" s="126">
        <v>301297</v>
      </c>
      <c r="E246" s="127">
        <v>222478.17</v>
      </c>
      <c r="F246" s="128">
        <f t="shared" si="3"/>
        <v>78818.82999999999</v>
      </c>
    </row>
    <row r="247" spans="1:6" ht="13.5">
      <c r="A247" s="124" t="s">
        <v>793</v>
      </c>
      <c r="B247" s="145" t="s">
        <v>548</v>
      </c>
      <c r="C247" s="125" t="s">
        <v>874</v>
      </c>
      <c r="D247" s="126">
        <v>115500</v>
      </c>
      <c r="E247" s="127">
        <v>63571.47</v>
      </c>
      <c r="F247" s="128">
        <f t="shared" si="3"/>
        <v>51928.53</v>
      </c>
    </row>
    <row r="248" spans="1:6" ht="33" customHeight="1">
      <c r="A248" s="124" t="s">
        <v>795</v>
      </c>
      <c r="B248" s="145" t="s">
        <v>548</v>
      </c>
      <c r="C248" s="125" t="s">
        <v>875</v>
      </c>
      <c r="D248" s="126">
        <v>29400</v>
      </c>
      <c r="E248" s="127">
        <v>21104</v>
      </c>
      <c r="F248" s="128">
        <f t="shared" si="3"/>
        <v>8296</v>
      </c>
    </row>
    <row r="249" spans="1:6" ht="13.5">
      <c r="A249" s="124" t="s">
        <v>876</v>
      </c>
      <c r="B249" s="145" t="s">
        <v>548</v>
      </c>
      <c r="C249" s="125" t="s">
        <v>877</v>
      </c>
      <c r="D249" s="126">
        <v>335470</v>
      </c>
      <c r="E249" s="127">
        <v>282948</v>
      </c>
      <c r="F249" s="128">
        <f t="shared" si="3"/>
        <v>52522</v>
      </c>
    </row>
    <row r="250" spans="1:6" ht="27">
      <c r="A250" s="124" t="s">
        <v>563</v>
      </c>
      <c r="B250" s="145" t="s">
        <v>548</v>
      </c>
      <c r="C250" s="125" t="s">
        <v>878</v>
      </c>
      <c r="D250" s="126">
        <v>151487</v>
      </c>
      <c r="E250" s="127">
        <v>151487</v>
      </c>
      <c r="F250" s="128" t="str">
        <f t="shared" si="3"/>
        <v>-</v>
      </c>
    </row>
    <row r="251" spans="1:6" ht="13.5">
      <c r="A251" s="124" t="s">
        <v>565</v>
      </c>
      <c r="B251" s="145" t="s">
        <v>548</v>
      </c>
      <c r="C251" s="125" t="s">
        <v>879</v>
      </c>
      <c r="D251" s="126">
        <v>183983</v>
      </c>
      <c r="E251" s="127">
        <v>131461</v>
      </c>
      <c r="F251" s="128">
        <f t="shared" si="3"/>
        <v>52522</v>
      </c>
    </row>
    <row r="252" spans="1:6" ht="33" customHeight="1">
      <c r="A252" s="124" t="s">
        <v>880</v>
      </c>
      <c r="B252" s="145" t="s">
        <v>548</v>
      </c>
      <c r="C252" s="125" t="s">
        <v>881</v>
      </c>
      <c r="D252" s="126">
        <v>251493.01</v>
      </c>
      <c r="E252" s="127">
        <v>251493.01</v>
      </c>
      <c r="F252" s="128" t="str">
        <f t="shared" si="3"/>
        <v>-</v>
      </c>
    </row>
    <row r="253" spans="1:6" ht="13.5">
      <c r="A253" s="124" t="s">
        <v>565</v>
      </c>
      <c r="B253" s="145" t="s">
        <v>548</v>
      </c>
      <c r="C253" s="125" t="s">
        <v>882</v>
      </c>
      <c r="D253" s="126">
        <v>251493.01</v>
      </c>
      <c r="E253" s="127">
        <v>251493.01</v>
      </c>
      <c r="F253" s="128" t="str">
        <f t="shared" si="3"/>
        <v>-</v>
      </c>
    </row>
    <row r="254" spans="1:6" ht="65.25" customHeight="1">
      <c r="A254" s="124" t="s">
        <v>883</v>
      </c>
      <c r="B254" s="145" t="s">
        <v>548</v>
      </c>
      <c r="C254" s="125" t="s">
        <v>884</v>
      </c>
      <c r="D254" s="126">
        <v>1317355.5</v>
      </c>
      <c r="E254" s="127">
        <v>1317355.5</v>
      </c>
      <c r="F254" s="128" t="str">
        <f t="shared" si="3"/>
        <v>-</v>
      </c>
    </row>
    <row r="255" spans="1:6" ht="37.5" customHeight="1">
      <c r="A255" s="124" t="s">
        <v>885</v>
      </c>
      <c r="B255" s="145" t="s">
        <v>548</v>
      </c>
      <c r="C255" s="125" t="s">
        <v>886</v>
      </c>
      <c r="D255" s="126">
        <v>1317355.5</v>
      </c>
      <c r="E255" s="127">
        <v>1317355.5</v>
      </c>
      <c r="F255" s="128" t="str">
        <f t="shared" si="3"/>
        <v>-</v>
      </c>
    </row>
    <row r="256" spans="1:6" ht="13.5">
      <c r="A256" s="124" t="s">
        <v>876</v>
      </c>
      <c r="B256" s="145" t="s">
        <v>548</v>
      </c>
      <c r="C256" s="125" t="s">
        <v>887</v>
      </c>
      <c r="D256" s="126">
        <v>48808962.5</v>
      </c>
      <c r="E256" s="127">
        <v>40758630.49</v>
      </c>
      <c r="F256" s="128">
        <f t="shared" si="3"/>
        <v>8050332.009999998</v>
      </c>
    </row>
    <row r="257" spans="1:6" ht="13.5">
      <c r="A257" s="124" t="s">
        <v>859</v>
      </c>
      <c r="B257" s="145" t="s">
        <v>548</v>
      </c>
      <c r="C257" s="125" t="s">
        <v>888</v>
      </c>
      <c r="D257" s="126">
        <v>35144115</v>
      </c>
      <c r="E257" s="127">
        <v>29880442.06</v>
      </c>
      <c r="F257" s="128">
        <f t="shared" si="3"/>
        <v>5263672.940000001</v>
      </c>
    </row>
    <row r="258" spans="1:6" ht="27">
      <c r="A258" s="124" t="s">
        <v>885</v>
      </c>
      <c r="B258" s="145" t="s">
        <v>548</v>
      </c>
      <c r="C258" s="125" t="s">
        <v>889</v>
      </c>
      <c r="D258" s="126">
        <v>81.25</v>
      </c>
      <c r="E258" s="127">
        <v>81.25</v>
      </c>
      <c r="F258" s="128" t="str">
        <f t="shared" si="3"/>
        <v>-</v>
      </c>
    </row>
    <row r="259" spans="1:6" ht="41.25">
      <c r="A259" s="124" t="s">
        <v>861</v>
      </c>
      <c r="B259" s="145" t="s">
        <v>548</v>
      </c>
      <c r="C259" s="125" t="s">
        <v>890</v>
      </c>
      <c r="D259" s="126">
        <v>10589501.25</v>
      </c>
      <c r="E259" s="127">
        <v>8630345.07</v>
      </c>
      <c r="F259" s="128">
        <f t="shared" si="3"/>
        <v>1959156.1799999997</v>
      </c>
    </row>
    <row r="260" spans="1:6" ht="34.5" customHeight="1">
      <c r="A260" s="124" t="s">
        <v>563</v>
      </c>
      <c r="B260" s="145" t="s">
        <v>548</v>
      </c>
      <c r="C260" s="125" t="s">
        <v>891</v>
      </c>
      <c r="D260" s="126">
        <v>472410</v>
      </c>
      <c r="E260" s="127">
        <v>286846.86</v>
      </c>
      <c r="F260" s="128">
        <f t="shared" si="3"/>
        <v>185563.14</v>
      </c>
    </row>
    <row r="261" spans="1:6" ht="13.5">
      <c r="A261" s="124" t="s">
        <v>565</v>
      </c>
      <c r="B261" s="145" t="s">
        <v>548</v>
      </c>
      <c r="C261" s="125" t="s">
        <v>892</v>
      </c>
      <c r="D261" s="126">
        <v>651103</v>
      </c>
      <c r="E261" s="127">
        <v>595937.66</v>
      </c>
      <c r="F261" s="128">
        <f t="shared" si="3"/>
        <v>55165.33999999997</v>
      </c>
    </row>
    <row r="262" spans="1:6" ht="13.5">
      <c r="A262" s="124" t="s">
        <v>793</v>
      </c>
      <c r="B262" s="145" t="s">
        <v>548</v>
      </c>
      <c r="C262" s="125" t="s">
        <v>893</v>
      </c>
      <c r="D262" s="126">
        <v>1745000</v>
      </c>
      <c r="E262" s="127">
        <v>1228655.59</v>
      </c>
      <c r="F262" s="128">
        <f t="shared" si="3"/>
        <v>516344.4099999999</v>
      </c>
    </row>
    <row r="263" spans="1:6" ht="27">
      <c r="A263" s="124" t="s">
        <v>795</v>
      </c>
      <c r="B263" s="145" t="s">
        <v>548</v>
      </c>
      <c r="C263" s="125" t="s">
        <v>894</v>
      </c>
      <c r="D263" s="126">
        <v>206752</v>
      </c>
      <c r="E263" s="127">
        <v>136322</v>
      </c>
      <c r="F263" s="128">
        <f t="shared" si="3"/>
        <v>70430</v>
      </c>
    </row>
    <row r="264" spans="1:6" ht="13.5">
      <c r="A264" s="124" t="s">
        <v>895</v>
      </c>
      <c r="B264" s="145" t="s">
        <v>548</v>
      </c>
      <c r="C264" s="125" t="s">
        <v>896</v>
      </c>
      <c r="D264" s="126">
        <v>79013752</v>
      </c>
      <c r="E264" s="127">
        <v>71197941.49</v>
      </c>
      <c r="F264" s="128">
        <f t="shared" si="3"/>
        <v>7815810.510000005</v>
      </c>
    </row>
    <row r="265" spans="1:6" ht="64.5" customHeight="1">
      <c r="A265" s="124" t="s">
        <v>597</v>
      </c>
      <c r="B265" s="145" t="s">
        <v>548</v>
      </c>
      <c r="C265" s="125" t="s">
        <v>897</v>
      </c>
      <c r="D265" s="126">
        <v>79013752</v>
      </c>
      <c r="E265" s="127">
        <v>71197941.49</v>
      </c>
      <c r="F265" s="128">
        <f t="shared" si="3"/>
        <v>7815810.510000005</v>
      </c>
    </row>
    <row r="266" spans="1:6" ht="13.5">
      <c r="A266" s="124" t="s">
        <v>876</v>
      </c>
      <c r="B266" s="145" t="s">
        <v>548</v>
      </c>
      <c r="C266" s="125" t="s">
        <v>898</v>
      </c>
      <c r="D266" s="126">
        <v>262478.39</v>
      </c>
      <c r="E266" s="127" t="s">
        <v>42</v>
      </c>
      <c r="F266" s="128">
        <f t="shared" si="3"/>
        <v>262478.39</v>
      </c>
    </row>
    <row r="267" spans="1:6" ht="13.5">
      <c r="A267" s="124" t="s">
        <v>859</v>
      </c>
      <c r="B267" s="145" t="s">
        <v>548</v>
      </c>
      <c r="C267" s="125" t="s">
        <v>899</v>
      </c>
      <c r="D267" s="126">
        <v>201596.31</v>
      </c>
      <c r="E267" s="127" t="s">
        <v>42</v>
      </c>
      <c r="F267" s="128">
        <f t="shared" si="3"/>
        <v>201596.31</v>
      </c>
    </row>
    <row r="268" spans="1:6" ht="48.75" customHeight="1">
      <c r="A268" s="124" t="s">
        <v>861</v>
      </c>
      <c r="B268" s="145" t="s">
        <v>548</v>
      </c>
      <c r="C268" s="125" t="s">
        <v>900</v>
      </c>
      <c r="D268" s="126">
        <v>60882.08</v>
      </c>
      <c r="E268" s="127" t="s">
        <v>42</v>
      </c>
      <c r="F268" s="128">
        <f aca="true" t="shared" si="4" ref="F268:F328">IF(OR(D268="-",IF(E268="-",0,E268)&gt;=IF(D268="-",0,D268)),"-",IF(D268="-",0,D268)-IF(E268="-",0,E268))</f>
        <v>60882.08</v>
      </c>
    </row>
    <row r="269" spans="1:6" ht="48.75" customHeight="1">
      <c r="A269" s="124" t="s">
        <v>901</v>
      </c>
      <c r="B269" s="145" t="s">
        <v>548</v>
      </c>
      <c r="C269" s="125" t="s">
        <v>902</v>
      </c>
      <c r="D269" s="126">
        <v>3242353</v>
      </c>
      <c r="E269" s="127">
        <v>2986553</v>
      </c>
      <c r="F269" s="128">
        <f t="shared" si="4"/>
        <v>255800</v>
      </c>
    </row>
    <row r="270" spans="1:6" ht="41.25">
      <c r="A270" s="124" t="s">
        <v>903</v>
      </c>
      <c r="B270" s="145" t="s">
        <v>548</v>
      </c>
      <c r="C270" s="125" t="s">
        <v>904</v>
      </c>
      <c r="D270" s="126">
        <v>2986553</v>
      </c>
      <c r="E270" s="127">
        <v>2986553</v>
      </c>
      <c r="F270" s="128" t="str">
        <f t="shared" si="4"/>
        <v>-</v>
      </c>
    </row>
    <row r="271" spans="1:6" ht="13.5">
      <c r="A271" s="124" t="s">
        <v>618</v>
      </c>
      <c r="B271" s="145" t="s">
        <v>548</v>
      </c>
      <c r="C271" s="125" t="s">
        <v>905</v>
      </c>
      <c r="D271" s="126">
        <v>2986553</v>
      </c>
      <c r="E271" s="127">
        <v>2986553</v>
      </c>
      <c r="F271" s="128" t="str">
        <f t="shared" si="4"/>
        <v>-</v>
      </c>
    </row>
    <row r="272" spans="1:6" ht="54.75">
      <c r="A272" s="124" t="s">
        <v>906</v>
      </c>
      <c r="B272" s="145" t="s">
        <v>548</v>
      </c>
      <c r="C272" s="125" t="s">
        <v>907</v>
      </c>
      <c r="D272" s="126">
        <v>255800</v>
      </c>
      <c r="E272" s="127" t="s">
        <v>42</v>
      </c>
      <c r="F272" s="128">
        <f t="shared" si="4"/>
        <v>255800</v>
      </c>
    </row>
    <row r="273" spans="1:6" ht="13.5">
      <c r="A273" s="124" t="s">
        <v>618</v>
      </c>
      <c r="B273" s="145" t="s">
        <v>548</v>
      </c>
      <c r="C273" s="125" t="s">
        <v>908</v>
      </c>
      <c r="D273" s="126">
        <v>255800</v>
      </c>
      <c r="E273" s="127" t="s">
        <v>42</v>
      </c>
      <c r="F273" s="128">
        <f t="shared" si="4"/>
        <v>255800</v>
      </c>
    </row>
    <row r="274" spans="1:6" ht="27">
      <c r="A274" s="124" t="s">
        <v>909</v>
      </c>
      <c r="B274" s="145" t="s">
        <v>548</v>
      </c>
      <c r="C274" s="125" t="s">
        <v>910</v>
      </c>
      <c r="D274" s="126">
        <v>100000</v>
      </c>
      <c r="E274" s="127">
        <v>100000</v>
      </c>
      <c r="F274" s="128" t="str">
        <f t="shared" si="4"/>
        <v>-</v>
      </c>
    </row>
    <row r="275" spans="1:6" ht="13.5">
      <c r="A275" s="124" t="s">
        <v>708</v>
      </c>
      <c r="B275" s="145" t="s">
        <v>548</v>
      </c>
      <c r="C275" s="125" t="s">
        <v>911</v>
      </c>
      <c r="D275" s="126">
        <v>100000</v>
      </c>
      <c r="E275" s="127">
        <v>100000</v>
      </c>
      <c r="F275" s="128" t="str">
        <f t="shared" si="4"/>
        <v>-</v>
      </c>
    </row>
    <row r="276" spans="1:6" ht="13.5">
      <c r="A276" s="124" t="s">
        <v>618</v>
      </c>
      <c r="B276" s="145" t="s">
        <v>548</v>
      </c>
      <c r="C276" s="125" t="s">
        <v>912</v>
      </c>
      <c r="D276" s="126">
        <v>100000</v>
      </c>
      <c r="E276" s="127">
        <v>100000</v>
      </c>
      <c r="F276" s="128" t="str">
        <f t="shared" si="4"/>
        <v>-</v>
      </c>
    </row>
    <row r="277" spans="1:6" ht="65.25" customHeight="1">
      <c r="A277" s="124" t="s">
        <v>706</v>
      </c>
      <c r="B277" s="145" t="s">
        <v>548</v>
      </c>
      <c r="C277" s="125" t="s">
        <v>913</v>
      </c>
      <c r="D277" s="126">
        <v>720000</v>
      </c>
      <c r="E277" s="127" t="s">
        <v>42</v>
      </c>
      <c r="F277" s="128">
        <f t="shared" si="4"/>
        <v>720000</v>
      </c>
    </row>
    <row r="278" spans="1:6" ht="13.5">
      <c r="A278" s="124" t="s">
        <v>708</v>
      </c>
      <c r="B278" s="145" t="s">
        <v>548</v>
      </c>
      <c r="C278" s="125" t="s">
        <v>914</v>
      </c>
      <c r="D278" s="126">
        <v>720000</v>
      </c>
      <c r="E278" s="127" t="s">
        <v>42</v>
      </c>
      <c r="F278" s="128">
        <f t="shared" si="4"/>
        <v>720000</v>
      </c>
    </row>
    <row r="279" spans="1:6" ht="13.5">
      <c r="A279" s="124" t="s">
        <v>618</v>
      </c>
      <c r="B279" s="145" t="s">
        <v>548</v>
      </c>
      <c r="C279" s="125" t="s">
        <v>915</v>
      </c>
      <c r="D279" s="126">
        <v>720000</v>
      </c>
      <c r="E279" s="127" t="s">
        <v>42</v>
      </c>
      <c r="F279" s="128">
        <f t="shared" si="4"/>
        <v>720000</v>
      </c>
    </row>
    <row r="280" spans="1:6" ht="54.75">
      <c r="A280" s="124" t="s">
        <v>711</v>
      </c>
      <c r="B280" s="145" t="s">
        <v>548</v>
      </c>
      <c r="C280" s="125" t="s">
        <v>916</v>
      </c>
      <c r="D280" s="126">
        <v>148800</v>
      </c>
      <c r="E280" s="127">
        <v>148800</v>
      </c>
      <c r="F280" s="128" t="str">
        <f t="shared" si="4"/>
        <v>-</v>
      </c>
    </row>
    <row r="281" spans="1:6" ht="13.5">
      <c r="A281" s="124" t="s">
        <v>708</v>
      </c>
      <c r="B281" s="145" t="s">
        <v>548</v>
      </c>
      <c r="C281" s="125" t="s">
        <v>917</v>
      </c>
      <c r="D281" s="126">
        <v>148800</v>
      </c>
      <c r="E281" s="127">
        <v>148800</v>
      </c>
      <c r="F281" s="128" t="str">
        <f t="shared" si="4"/>
        <v>-</v>
      </c>
    </row>
    <row r="282" spans="1:6" ht="13.5">
      <c r="A282" s="124" t="s">
        <v>618</v>
      </c>
      <c r="B282" s="145" t="s">
        <v>548</v>
      </c>
      <c r="C282" s="125" t="s">
        <v>918</v>
      </c>
      <c r="D282" s="126">
        <v>148800</v>
      </c>
      <c r="E282" s="127">
        <v>148800</v>
      </c>
      <c r="F282" s="128" t="str">
        <f t="shared" si="4"/>
        <v>-</v>
      </c>
    </row>
    <row r="283" spans="1:6" ht="13.5">
      <c r="A283" s="124" t="s">
        <v>919</v>
      </c>
      <c r="B283" s="145" t="s">
        <v>548</v>
      </c>
      <c r="C283" s="125" t="s">
        <v>920</v>
      </c>
      <c r="D283" s="126">
        <v>170000</v>
      </c>
      <c r="E283" s="127">
        <v>140000</v>
      </c>
      <c r="F283" s="128">
        <f t="shared" si="4"/>
        <v>30000</v>
      </c>
    </row>
    <row r="284" spans="1:6" ht="13.5">
      <c r="A284" s="124" t="s">
        <v>708</v>
      </c>
      <c r="B284" s="145" t="s">
        <v>548</v>
      </c>
      <c r="C284" s="125" t="s">
        <v>921</v>
      </c>
      <c r="D284" s="126">
        <v>170000</v>
      </c>
      <c r="E284" s="127">
        <v>140000</v>
      </c>
      <c r="F284" s="128">
        <f t="shared" si="4"/>
        <v>30000</v>
      </c>
    </row>
    <row r="285" spans="1:6" ht="13.5">
      <c r="A285" s="124" t="s">
        <v>618</v>
      </c>
      <c r="B285" s="145" t="s">
        <v>548</v>
      </c>
      <c r="C285" s="125" t="s">
        <v>922</v>
      </c>
      <c r="D285" s="126">
        <v>170000</v>
      </c>
      <c r="E285" s="127">
        <v>140000</v>
      </c>
      <c r="F285" s="128">
        <f t="shared" si="4"/>
        <v>30000</v>
      </c>
    </row>
    <row r="286" spans="1:6" ht="53.25" customHeight="1">
      <c r="A286" s="124" t="s">
        <v>843</v>
      </c>
      <c r="B286" s="145" t="s">
        <v>548</v>
      </c>
      <c r="C286" s="125" t="s">
        <v>923</v>
      </c>
      <c r="D286" s="126">
        <v>31200</v>
      </c>
      <c r="E286" s="127">
        <v>18420</v>
      </c>
      <c r="F286" s="128">
        <f t="shared" si="4"/>
        <v>12780</v>
      </c>
    </row>
    <row r="287" spans="1:6" ht="13.5">
      <c r="A287" s="124" t="s">
        <v>708</v>
      </c>
      <c r="B287" s="145" t="s">
        <v>548</v>
      </c>
      <c r="C287" s="125" t="s">
        <v>924</v>
      </c>
      <c r="D287" s="126">
        <v>31200</v>
      </c>
      <c r="E287" s="127">
        <v>18420</v>
      </c>
      <c r="F287" s="128">
        <f t="shared" si="4"/>
        <v>12780</v>
      </c>
    </row>
    <row r="288" spans="1:6" ht="13.5">
      <c r="A288" s="124" t="s">
        <v>565</v>
      </c>
      <c r="B288" s="145" t="s">
        <v>548</v>
      </c>
      <c r="C288" s="125" t="s">
        <v>925</v>
      </c>
      <c r="D288" s="126">
        <v>6000</v>
      </c>
      <c r="E288" s="127">
        <v>6000</v>
      </c>
      <c r="F288" s="128" t="str">
        <f t="shared" si="4"/>
        <v>-</v>
      </c>
    </row>
    <row r="289" spans="1:6" ht="13.5">
      <c r="A289" s="124" t="s">
        <v>618</v>
      </c>
      <c r="B289" s="145" t="s">
        <v>548</v>
      </c>
      <c r="C289" s="125" t="s">
        <v>926</v>
      </c>
      <c r="D289" s="126">
        <v>25200</v>
      </c>
      <c r="E289" s="127">
        <v>12420</v>
      </c>
      <c r="F289" s="128">
        <f t="shared" si="4"/>
        <v>12780</v>
      </c>
    </row>
    <row r="290" spans="1:6" ht="49.5" customHeight="1">
      <c r="A290" s="124" t="s">
        <v>927</v>
      </c>
      <c r="B290" s="145" t="s">
        <v>548</v>
      </c>
      <c r="C290" s="125" t="s">
        <v>928</v>
      </c>
      <c r="D290" s="126">
        <v>6348892.8</v>
      </c>
      <c r="E290" s="127" t="s">
        <v>42</v>
      </c>
      <c r="F290" s="128">
        <f t="shared" si="4"/>
        <v>6348892.8</v>
      </c>
    </row>
    <row r="291" spans="1:6" ht="13.5">
      <c r="A291" s="124" t="s">
        <v>708</v>
      </c>
      <c r="B291" s="145" t="s">
        <v>548</v>
      </c>
      <c r="C291" s="125" t="s">
        <v>929</v>
      </c>
      <c r="D291" s="126">
        <v>6348892.8</v>
      </c>
      <c r="E291" s="127" t="s">
        <v>42</v>
      </c>
      <c r="F291" s="128">
        <f t="shared" si="4"/>
        <v>6348892.8</v>
      </c>
    </row>
    <row r="292" spans="1:6" ht="13.5">
      <c r="A292" s="124" t="s">
        <v>618</v>
      </c>
      <c r="B292" s="145" t="s">
        <v>548</v>
      </c>
      <c r="C292" s="125" t="s">
        <v>930</v>
      </c>
      <c r="D292" s="126">
        <v>6348892.8</v>
      </c>
      <c r="E292" s="127" t="s">
        <v>42</v>
      </c>
      <c r="F292" s="128">
        <f t="shared" si="4"/>
        <v>6348892.8</v>
      </c>
    </row>
    <row r="293" spans="1:6" ht="27">
      <c r="A293" s="124" t="s">
        <v>931</v>
      </c>
      <c r="B293" s="145" t="s">
        <v>548</v>
      </c>
      <c r="C293" s="125" t="s">
        <v>932</v>
      </c>
      <c r="D293" s="126">
        <v>314000</v>
      </c>
      <c r="E293" s="127">
        <v>314000</v>
      </c>
      <c r="F293" s="128" t="str">
        <f t="shared" si="4"/>
        <v>-</v>
      </c>
    </row>
    <row r="294" spans="1:6" ht="13.5">
      <c r="A294" s="124" t="s">
        <v>618</v>
      </c>
      <c r="B294" s="145" t="s">
        <v>548</v>
      </c>
      <c r="C294" s="125" t="s">
        <v>933</v>
      </c>
      <c r="D294" s="126">
        <v>314000</v>
      </c>
      <c r="E294" s="127">
        <v>314000</v>
      </c>
      <c r="F294" s="128" t="str">
        <f t="shared" si="4"/>
        <v>-</v>
      </c>
    </row>
    <row r="295" spans="1:6" ht="27">
      <c r="A295" s="113" t="s">
        <v>934</v>
      </c>
      <c r="B295" s="144" t="s">
        <v>548</v>
      </c>
      <c r="C295" s="114" t="s">
        <v>935</v>
      </c>
      <c r="D295" s="115">
        <v>5807277.26</v>
      </c>
      <c r="E295" s="116">
        <v>4711084.73</v>
      </c>
      <c r="F295" s="117">
        <f t="shared" si="4"/>
        <v>1096192.5299999993</v>
      </c>
    </row>
    <row r="296" spans="1:6" ht="51" customHeight="1">
      <c r="A296" s="124" t="s">
        <v>785</v>
      </c>
      <c r="B296" s="145" t="s">
        <v>548</v>
      </c>
      <c r="C296" s="125" t="s">
        <v>936</v>
      </c>
      <c r="D296" s="126">
        <v>5116310.2</v>
      </c>
      <c r="E296" s="127">
        <v>4347917.67</v>
      </c>
      <c r="F296" s="128">
        <f t="shared" si="4"/>
        <v>768392.5300000003</v>
      </c>
    </row>
    <row r="297" spans="1:6" ht="33" customHeight="1">
      <c r="A297" s="124" t="s">
        <v>559</v>
      </c>
      <c r="B297" s="145" t="s">
        <v>548</v>
      </c>
      <c r="C297" s="125" t="s">
        <v>937</v>
      </c>
      <c r="D297" s="126">
        <v>3684592</v>
      </c>
      <c r="E297" s="127">
        <v>3188153.28</v>
      </c>
      <c r="F297" s="128">
        <f t="shared" si="4"/>
        <v>496438.7200000002</v>
      </c>
    </row>
    <row r="298" spans="1:6" ht="52.5" customHeight="1">
      <c r="A298" s="124" t="s">
        <v>788</v>
      </c>
      <c r="B298" s="145" t="s">
        <v>548</v>
      </c>
      <c r="C298" s="125" t="s">
        <v>938</v>
      </c>
      <c r="D298" s="126">
        <v>11652</v>
      </c>
      <c r="E298" s="127">
        <v>8977</v>
      </c>
      <c r="F298" s="128">
        <f t="shared" si="4"/>
        <v>2675</v>
      </c>
    </row>
    <row r="299" spans="1:6" ht="54.75">
      <c r="A299" s="124" t="s">
        <v>561</v>
      </c>
      <c r="B299" s="145" t="s">
        <v>548</v>
      </c>
      <c r="C299" s="125" t="s">
        <v>939</v>
      </c>
      <c r="D299" s="126">
        <v>1112747</v>
      </c>
      <c r="E299" s="127">
        <v>916336.13</v>
      </c>
      <c r="F299" s="128">
        <f t="shared" si="4"/>
        <v>196410.87</v>
      </c>
    </row>
    <row r="300" spans="1:6" ht="27">
      <c r="A300" s="124" t="s">
        <v>563</v>
      </c>
      <c r="B300" s="145" t="s">
        <v>548</v>
      </c>
      <c r="C300" s="125" t="s">
        <v>940</v>
      </c>
      <c r="D300" s="126">
        <v>196418</v>
      </c>
      <c r="E300" s="127">
        <v>130984.08</v>
      </c>
      <c r="F300" s="128">
        <f t="shared" si="4"/>
        <v>65433.92</v>
      </c>
    </row>
    <row r="301" spans="1:6" ht="13.5">
      <c r="A301" s="124" t="s">
        <v>565</v>
      </c>
      <c r="B301" s="145" t="s">
        <v>548</v>
      </c>
      <c r="C301" s="125" t="s">
        <v>941</v>
      </c>
      <c r="D301" s="126">
        <v>110901.2</v>
      </c>
      <c r="E301" s="127">
        <v>103467.18</v>
      </c>
      <c r="F301" s="128">
        <f t="shared" si="4"/>
        <v>7434.020000000004</v>
      </c>
    </row>
    <row r="302" spans="1:6" ht="51" customHeight="1">
      <c r="A302" s="124" t="s">
        <v>785</v>
      </c>
      <c r="B302" s="145" t="s">
        <v>548</v>
      </c>
      <c r="C302" s="125" t="s">
        <v>942</v>
      </c>
      <c r="D302" s="126">
        <v>68167.06</v>
      </c>
      <c r="E302" s="127">
        <v>68167.06</v>
      </c>
      <c r="F302" s="128" t="str">
        <f t="shared" si="4"/>
        <v>-</v>
      </c>
    </row>
    <row r="303" spans="1:6" ht="27">
      <c r="A303" s="124" t="s">
        <v>559</v>
      </c>
      <c r="B303" s="145" t="s">
        <v>548</v>
      </c>
      <c r="C303" s="125" t="s">
        <v>943</v>
      </c>
      <c r="D303" s="126">
        <v>52355.65</v>
      </c>
      <c r="E303" s="127">
        <v>52355.65</v>
      </c>
      <c r="F303" s="128" t="str">
        <f t="shared" si="4"/>
        <v>-</v>
      </c>
    </row>
    <row r="304" spans="1:6" ht="54.75">
      <c r="A304" s="124" t="s">
        <v>561</v>
      </c>
      <c r="B304" s="145" t="s">
        <v>548</v>
      </c>
      <c r="C304" s="125" t="s">
        <v>944</v>
      </c>
      <c r="D304" s="126">
        <v>15811.41</v>
      </c>
      <c r="E304" s="127">
        <v>15811.41</v>
      </c>
      <c r="F304" s="128" t="str">
        <f t="shared" si="4"/>
        <v>-</v>
      </c>
    </row>
    <row r="305" spans="1:6" ht="54" customHeight="1">
      <c r="A305" s="124" t="s">
        <v>945</v>
      </c>
      <c r="B305" s="145" t="s">
        <v>548</v>
      </c>
      <c r="C305" s="125" t="s">
        <v>946</v>
      </c>
      <c r="D305" s="126">
        <v>50000</v>
      </c>
      <c r="E305" s="127">
        <v>50000</v>
      </c>
      <c r="F305" s="128" t="str">
        <f t="shared" si="4"/>
        <v>-</v>
      </c>
    </row>
    <row r="306" spans="1:6" ht="13.5">
      <c r="A306" s="124" t="s">
        <v>708</v>
      </c>
      <c r="B306" s="145" t="s">
        <v>548</v>
      </c>
      <c r="C306" s="125" t="s">
        <v>947</v>
      </c>
      <c r="D306" s="126">
        <v>50000</v>
      </c>
      <c r="E306" s="127">
        <v>50000</v>
      </c>
      <c r="F306" s="128" t="str">
        <f t="shared" si="4"/>
        <v>-</v>
      </c>
    </row>
    <row r="307" spans="1:6" ht="13.5">
      <c r="A307" s="124" t="s">
        <v>618</v>
      </c>
      <c r="B307" s="145" t="s">
        <v>548</v>
      </c>
      <c r="C307" s="125" t="s">
        <v>948</v>
      </c>
      <c r="D307" s="126">
        <v>50000</v>
      </c>
      <c r="E307" s="127">
        <v>50000</v>
      </c>
      <c r="F307" s="128" t="str">
        <f t="shared" si="4"/>
        <v>-</v>
      </c>
    </row>
    <row r="308" spans="1:6" ht="62.25" customHeight="1">
      <c r="A308" s="124" t="s">
        <v>706</v>
      </c>
      <c r="B308" s="145" t="s">
        <v>548</v>
      </c>
      <c r="C308" s="125" t="s">
        <v>949</v>
      </c>
      <c r="D308" s="126">
        <v>500000</v>
      </c>
      <c r="E308" s="127">
        <v>200000</v>
      </c>
      <c r="F308" s="128">
        <f t="shared" si="4"/>
        <v>300000</v>
      </c>
    </row>
    <row r="309" spans="1:6" ht="13.5">
      <c r="A309" s="124" t="s">
        <v>708</v>
      </c>
      <c r="B309" s="145" t="s">
        <v>548</v>
      </c>
      <c r="C309" s="125" t="s">
        <v>950</v>
      </c>
      <c r="D309" s="126">
        <v>500000</v>
      </c>
      <c r="E309" s="127">
        <v>200000</v>
      </c>
      <c r="F309" s="128">
        <f t="shared" si="4"/>
        <v>300000</v>
      </c>
    </row>
    <row r="310" spans="1:6" ht="13.5">
      <c r="A310" s="124" t="s">
        <v>565</v>
      </c>
      <c r="B310" s="145" t="s">
        <v>548</v>
      </c>
      <c r="C310" s="125" t="s">
        <v>951</v>
      </c>
      <c r="D310" s="126">
        <v>200000</v>
      </c>
      <c r="E310" s="127">
        <v>200000</v>
      </c>
      <c r="F310" s="128" t="str">
        <f t="shared" si="4"/>
        <v>-</v>
      </c>
    </row>
    <row r="311" spans="1:6" ht="13.5">
      <c r="A311" s="124" t="s">
        <v>618</v>
      </c>
      <c r="B311" s="145" t="s">
        <v>548</v>
      </c>
      <c r="C311" s="125" t="s">
        <v>952</v>
      </c>
      <c r="D311" s="126">
        <v>300000</v>
      </c>
      <c r="E311" s="127" t="s">
        <v>42</v>
      </c>
      <c r="F311" s="128">
        <f t="shared" si="4"/>
        <v>300000</v>
      </c>
    </row>
    <row r="312" spans="1:6" ht="64.5" customHeight="1">
      <c r="A312" s="124" t="s">
        <v>953</v>
      </c>
      <c r="B312" s="145" t="s">
        <v>548</v>
      </c>
      <c r="C312" s="125" t="s">
        <v>954</v>
      </c>
      <c r="D312" s="126">
        <v>60000</v>
      </c>
      <c r="E312" s="127">
        <v>45000</v>
      </c>
      <c r="F312" s="128">
        <f t="shared" si="4"/>
        <v>15000</v>
      </c>
    </row>
    <row r="313" spans="1:6" ht="13.5">
      <c r="A313" s="124" t="s">
        <v>708</v>
      </c>
      <c r="B313" s="145" t="s">
        <v>548</v>
      </c>
      <c r="C313" s="125" t="s">
        <v>955</v>
      </c>
      <c r="D313" s="126">
        <v>60000</v>
      </c>
      <c r="E313" s="127">
        <v>45000</v>
      </c>
      <c r="F313" s="128">
        <f t="shared" si="4"/>
        <v>15000</v>
      </c>
    </row>
    <row r="314" spans="1:6" ht="13.5">
      <c r="A314" s="124" t="s">
        <v>618</v>
      </c>
      <c r="B314" s="145" t="s">
        <v>548</v>
      </c>
      <c r="C314" s="125" t="s">
        <v>956</v>
      </c>
      <c r="D314" s="126">
        <v>60000</v>
      </c>
      <c r="E314" s="127">
        <v>45000</v>
      </c>
      <c r="F314" s="128">
        <f t="shared" si="4"/>
        <v>15000</v>
      </c>
    </row>
    <row r="315" spans="1:6" ht="51" customHeight="1">
      <c r="A315" s="124" t="s">
        <v>843</v>
      </c>
      <c r="B315" s="145" t="s">
        <v>548</v>
      </c>
      <c r="C315" s="125" t="s">
        <v>957</v>
      </c>
      <c r="D315" s="126">
        <v>12800</v>
      </c>
      <c r="E315" s="127" t="s">
        <v>42</v>
      </c>
      <c r="F315" s="128">
        <f t="shared" si="4"/>
        <v>12800</v>
      </c>
    </row>
    <row r="316" spans="1:6" ht="13.5">
      <c r="A316" s="124" t="s">
        <v>708</v>
      </c>
      <c r="B316" s="145" t="s">
        <v>548</v>
      </c>
      <c r="C316" s="125" t="s">
        <v>958</v>
      </c>
      <c r="D316" s="126">
        <v>12800</v>
      </c>
      <c r="E316" s="127" t="s">
        <v>42</v>
      </c>
      <c r="F316" s="128">
        <f t="shared" si="4"/>
        <v>12800</v>
      </c>
    </row>
    <row r="317" spans="1:6" ht="13.5">
      <c r="A317" s="124" t="s">
        <v>565</v>
      </c>
      <c r="B317" s="145" t="s">
        <v>548</v>
      </c>
      <c r="C317" s="125" t="s">
        <v>959</v>
      </c>
      <c r="D317" s="126">
        <v>12800</v>
      </c>
      <c r="E317" s="127" t="s">
        <v>42</v>
      </c>
      <c r="F317" s="128">
        <f t="shared" si="4"/>
        <v>12800</v>
      </c>
    </row>
    <row r="318" spans="1:6" ht="13.5">
      <c r="A318" s="124" t="s">
        <v>809</v>
      </c>
      <c r="B318" s="145" t="s">
        <v>548</v>
      </c>
      <c r="C318" s="125" t="s">
        <v>960</v>
      </c>
      <c r="D318" s="126">
        <v>534000</v>
      </c>
      <c r="E318" s="127">
        <v>450652.37</v>
      </c>
      <c r="F318" s="128">
        <f t="shared" si="4"/>
        <v>83347.63</v>
      </c>
    </row>
    <row r="319" spans="1:6" ht="13.5">
      <c r="A319" s="113" t="s">
        <v>811</v>
      </c>
      <c r="B319" s="144" t="s">
        <v>548</v>
      </c>
      <c r="C319" s="114" t="s">
        <v>961</v>
      </c>
      <c r="D319" s="115">
        <v>534000</v>
      </c>
      <c r="E319" s="116">
        <v>450652.37</v>
      </c>
      <c r="F319" s="117">
        <f t="shared" si="4"/>
        <v>83347.63</v>
      </c>
    </row>
    <row r="320" spans="1:6" ht="48.75" customHeight="1">
      <c r="A320" s="124" t="s">
        <v>837</v>
      </c>
      <c r="B320" s="145" t="s">
        <v>548</v>
      </c>
      <c r="C320" s="125" t="s">
        <v>962</v>
      </c>
      <c r="D320" s="126">
        <v>534000</v>
      </c>
      <c r="E320" s="127">
        <v>450652.37</v>
      </c>
      <c r="F320" s="128">
        <f t="shared" si="4"/>
        <v>83347.63</v>
      </c>
    </row>
    <row r="321" spans="1:6" ht="48.75" customHeight="1">
      <c r="A321" s="124" t="s">
        <v>819</v>
      </c>
      <c r="B321" s="145" t="s">
        <v>548</v>
      </c>
      <c r="C321" s="125" t="s">
        <v>963</v>
      </c>
      <c r="D321" s="126">
        <v>534000</v>
      </c>
      <c r="E321" s="127">
        <v>450652.37</v>
      </c>
      <c r="F321" s="128">
        <f t="shared" si="4"/>
        <v>83347.63</v>
      </c>
    </row>
    <row r="322" spans="1:6" ht="41.25">
      <c r="A322" s="124" t="s">
        <v>821</v>
      </c>
      <c r="B322" s="145" t="s">
        <v>548</v>
      </c>
      <c r="C322" s="125" t="s">
        <v>964</v>
      </c>
      <c r="D322" s="126">
        <v>534000</v>
      </c>
      <c r="E322" s="127">
        <v>450652.37</v>
      </c>
      <c r="F322" s="128">
        <f t="shared" si="4"/>
        <v>83347.63</v>
      </c>
    </row>
    <row r="323" spans="1:6" ht="41.25">
      <c r="A323" s="113" t="s">
        <v>965</v>
      </c>
      <c r="B323" s="144" t="s">
        <v>548</v>
      </c>
      <c r="C323" s="114" t="s">
        <v>966</v>
      </c>
      <c r="D323" s="115">
        <v>97337947.2</v>
      </c>
      <c r="E323" s="116">
        <v>88402022.31</v>
      </c>
      <c r="F323" s="117">
        <f t="shared" si="4"/>
        <v>8935924.89</v>
      </c>
    </row>
    <row r="324" spans="1:6" ht="13.5">
      <c r="A324" s="124" t="s">
        <v>967</v>
      </c>
      <c r="B324" s="145" t="s">
        <v>548</v>
      </c>
      <c r="C324" s="125" t="s">
        <v>968</v>
      </c>
      <c r="D324" s="126">
        <v>97337947.2</v>
      </c>
      <c r="E324" s="127">
        <v>88402022.31</v>
      </c>
      <c r="F324" s="128">
        <f t="shared" si="4"/>
        <v>8935924.89</v>
      </c>
    </row>
    <row r="325" spans="1:6" ht="13.5">
      <c r="A325" s="113" t="s">
        <v>969</v>
      </c>
      <c r="B325" s="144" t="s">
        <v>548</v>
      </c>
      <c r="C325" s="114" t="s">
        <v>970</v>
      </c>
      <c r="D325" s="115">
        <v>92284086</v>
      </c>
      <c r="E325" s="116">
        <v>84409354.15</v>
      </c>
      <c r="F325" s="117">
        <f t="shared" si="4"/>
        <v>7874731.849999994</v>
      </c>
    </row>
    <row r="326" spans="1:6" ht="51" customHeight="1">
      <c r="A326" s="124" t="s">
        <v>971</v>
      </c>
      <c r="B326" s="145" t="s">
        <v>548</v>
      </c>
      <c r="C326" s="125" t="s">
        <v>972</v>
      </c>
      <c r="D326" s="126">
        <v>90373648</v>
      </c>
      <c r="E326" s="127">
        <v>82734817</v>
      </c>
      <c r="F326" s="128">
        <f t="shared" si="4"/>
        <v>7638831</v>
      </c>
    </row>
    <row r="327" spans="1:6" ht="37.5" customHeight="1">
      <c r="A327" s="124" t="s">
        <v>973</v>
      </c>
      <c r="B327" s="145" t="s">
        <v>548</v>
      </c>
      <c r="C327" s="125" t="s">
        <v>974</v>
      </c>
      <c r="D327" s="126">
        <v>803118</v>
      </c>
      <c r="E327" s="127">
        <v>628507</v>
      </c>
      <c r="F327" s="128">
        <f t="shared" si="4"/>
        <v>174611</v>
      </c>
    </row>
    <row r="328" spans="1:6" ht="69" customHeight="1">
      <c r="A328" s="124" t="s">
        <v>975</v>
      </c>
      <c r="B328" s="145" t="s">
        <v>548</v>
      </c>
      <c r="C328" s="125" t="s">
        <v>976</v>
      </c>
      <c r="D328" s="126">
        <v>403118</v>
      </c>
      <c r="E328" s="127">
        <v>269310</v>
      </c>
      <c r="F328" s="128">
        <f t="shared" si="4"/>
        <v>133808</v>
      </c>
    </row>
    <row r="329" spans="1:6" ht="13.5">
      <c r="A329" s="124" t="s">
        <v>565</v>
      </c>
      <c r="B329" s="145" t="s">
        <v>548</v>
      </c>
      <c r="C329" s="125" t="s">
        <v>977</v>
      </c>
      <c r="D329" s="126">
        <v>400000</v>
      </c>
      <c r="E329" s="127">
        <v>359197</v>
      </c>
      <c r="F329" s="128">
        <f aca="true" t="shared" si="5" ref="F329:F389">IF(OR(D329="-",IF(E329="-",0,E329)&gt;=IF(D329="-",0,D329)),"-",IF(D329="-",0,D329)-IF(E329="-",0,E329))</f>
        <v>40803</v>
      </c>
    </row>
    <row r="330" spans="1:6" ht="39" customHeight="1">
      <c r="A330" s="124" t="s">
        <v>978</v>
      </c>
      <c r="B330" s="145" t="s">
        <v>548</v>
      </c>
      <c r="C330" s="125" t="s">
        <v>979</v>
      </c>
      <c r="D330" s="126">
        <v>89570530</v>
      </c>
      <c r="E330" s="127">
        <v>82106310</v>
      </c>
      <c r="F330" s="128">
        <f t="shared" si="5"/>
        <v>7464220</v>
      </c>
    </row>
    <row r="331" spans="1:6" ht="63.75" customHeight="1">
      <c r="A331" s="124" t="s">
        <v>597</v>
      </c>
      <c r="B331" s="145" t="s">
        <v>548</v>
      </c>
      <c r="C331" s="125" t="s">
        <v>980</v>
      </c>
      <c r="D331" s="126">
        <v>89570530</v>
      </c>
      <c r="E331" s="127">
        <v>82106310</v>
      </c>
      <c r="F331" s="128">
        <f t="shared" si="5"/>
        <v>7464220</v>
      </c>
    </row>
    <row r="332" spans="1:6" ht="13.5">
      <c r="A332" s="124" t="s">
        <v>981</v>
      </c>
      <c r="B332" s="145" t="s">
        <v>548</v>
      </c>
      <c r="C332" s="125" t="s">
        <v>982</v>
      </c>
      <c r="D332" s="126">
        <v>1100000</v>
      </c>
      <c r="E332" s="127">
        <v>864099.15</v>
      </c>
      <c r="F332" s="128">
        <f t="shared" si="5"/>
        <v>235900.84999999998</v>
      </c>
    </row>
    <row r="333" spans="1:6" ht="66" customHeight="1">
      <c r="A333" s="124" t="s">
        <v>983</v>
      </c>
      <c r="B333" s="145" t="s">
        <v>548</v>
      </c>
      <c r="C333" s="125" t="s">
        <v>984</v>
      </c>
      <c r="D333" s="126">
        <v>1000000</v>
      </c>
      <c r="E333" s="127">
        <v>864099.15</v>
      </c>
      <c r="F333" s="128">
        <f t="shared" si="5"/>
        <v>135900.84999999998</v>
      </c>
    </row>
    <row r="334" spans="1:6" ht="13.5">
      <c r="A334" s="124" t="s">
        <v>618</v>
      </c>
      <c r="B334" s="145" t="s">
        <v>548</v>
      </c>
      <c r="C334" s="125" t="s">
        <v>985</v>
      </c>
      <c r="D334" s="126">
        <v>1000000</v>
      </c>
      <c r="E334" s="127">
        <v>864099.15</v>
      </c>
      <c r="F334" s="128">
        <f t="shared" si="5"/>
        <v>135900.84999999998</v>
      </c>
    </row>
    <row r="335" spans="1:6" ht="65.25" customHeight="1">
      <c r="A335" s="124" t="s">
        <v>983</v>
      </c>
      <c r="B335" s="145" t="s">
        <v>548</v>
      </c>
      <c r="C335" s="125" t="s">
        <v>986</v>
      </c>
      <c r="D335" s="126">
        <v>100000</v>
      </c>
      <c r="E335" s="127" t="s">
        <v>42</v>
      </c>
      <c r="F335" s="128">
        <f t="shared" si="5"/>
        <v>100000</v>
      </c>
    </row>
    <row r="336" spans="1:6" ht="13.5">
      <c r="A336" s="124" t="s">
        <v>618</v>
      </c>
      <c r="B336" s="145" t="s">
        <v>548</v>
      </c>
      <c r="C336" s="125" t="s">
        <v>987</v>
      </c>
      <c r="D336" s="126">
        <v>100000</v>
      </c>
      <c r="E336" s="127" t="s">
        <v>42</v>
      </c>
      <c r="F336" s="128">
        <f t="shared" si="5"/>
        <v>100000</v>
      </c>
    </row>
    <row r="337" spans="1:6" ht="64.5" customHeight="1">
      <c r="A337" s="124" t="s">
        <v>706</v>
      </c>
      <c r="B337" s="145" t="s">
        <v>548</v>
      </c>
      <c r="C337" s="125" t="s">
        <v>988</v>
      </c>
      <c r="D337" s="126">
        <v>810438</v>
      </c>
      <c r="E337" s="127">
        <v>810438</v>
      </c>
      <c r="F337" s="128" t="str">
        <f t="shared" si="5"/>
        <v>-</v>
      </c>
    </row>
    <row r="338" spans="1:6" ht="13.5">
      <c r="A338" s="124" t="s">
        <v>708</v>
      </c>
      <c r="B338" s="145" t="s">
        <v>548</v>
      </c>
      <c r="C338" s="125" t="s">
        <v>989</v>
      </c>
      <c r="D338" s="126">
        <v>810438</v>
      </c>
      <c r="E338" s="127">
        <v>810438</v>
      </c>
      <c r="F338" s="128" t="str">
        <f t="shared" si="5"/>
        <v>-</v>
      </c>
    </row>
    <row r="339" spans="1:6" ht="13.5">
      <c r="A339" s="124" t="s">
        <v>618</v>
      </c>
      <c r="B339" s="145" t="s">
        <v>548</v>
      </c>
      <c r="C339" s="125" t="s">
        <v>990</v>
      </c>
      <c r="D339" s="126">
        <v>810438</v>
      </c>
      <c r="E339" s="127">
        <v>810438</v>
      </c>
      <c r="F339" s="128" t="str">
        <f t="shared" si="5"/>
        <v>-</v>
      </c>
    </row>
    <row r="340" spans="1:6" ht="13.5">
      <c r="A340" s="113" t="s">
        <v>991</v>
      </c>
      <c r="B340" s="144" t="s">
        <v>548</v>
      </c>
      <c r="C340" s="114" t="s">
        <v>992</v>
      </c>
      <c r="D340" s="115">
        <v>1689996</v>
      </c>
      <c r="E340" s="116">
        <v>1548331</v>
      </c>
      <c r="F340" s="117">
        <f t="shared" si="5"/>
        <v>141665</v>
      </c>
    </row>
    <row r="341" spans="1:6" ht="41.25">
      <c r="A341" s="124" t="s">
        <v>971</v>
      </c>
      <c r="B341" s="145" t="s">
        <v>548</v>
      </c>
      <c r="C341" s="125" t="s">
        <v>993</v>
      </c>
      <c r="D341" s="126">
        <v>1689996</v>
      </c>
      <c r="E341" s="127">
        <v>1548331</v>
      </c>
      <c r="F341" s="128">
        <f t="shared" si="5"/>
        <v>141665</v>
      </c>
    </row>
    <row r="342" spans="1:6" ht="41.25">
      <c r="A342" s="124" t="s">
        <v>994</v>
      </c>
      <c r="B342" s="145" t="s">
        <v>548</v>
      </c>
      <c r="C342" s="125" t="s">
        <v>995</v>
      </c>
      <c r="D342" s="126">
        <v>352200</v>
      </c>
      <c r="E342" s="127">
        <v>313070</v>
      </c>
      <c r="F342" s="128">
        <f t="shared" si="5"/>
        <v>39130</v>
      </c>
    </row>
    <row r="343" spans="1:6" ht="63" customHeight="1">
      <c r="A343" s="124" t="s">
        <v>597</v>
      </c>
      <c r="B343" s="145" t="s">
        <v>548</v>
      </c>
      <c r="C343" s="125" t="s">
        <v>996</v>
      </c>
      <c r="D343" s="126">
        <v>352200</v>
      </c>
      <c r="E343" s="127">
        <v>313070</v>
      </c>
      <c r="F343" s="128">
        <f t="shared" si="5"/>
        <v>39130</v>
      </c>
    </row>
    <row r="344" spans="1:6" ht="63" customHeight="1">
      <c r="A344" s="124" t="s">
        <v>997</v>
      </c>
      <c r="B344" s="145" t="s">
        <v>548</v>
      </c>
      <c r="C344" s="125" t="s">
        <v>998</v>
      </c>
      <c r="D344" s="126">
        <v>176100</v>
      </c>
      <c r="E344" s="127">
        <v>156560</v>
      </c>
      <c r="F344" s="128">
        <f t="shared" si="5"/>
        <v>19540</v>
      </c>
    </row>
    <row r="345" spans="1:6" ht="63" customHeight="1">
      <c r="A345" s="124" t="s">
        <v>597</v>
      </c>
      <c r="B345" s="145" t="s">
        <v>548</v>
      </c>
      <c r="C345" s="125" t="s">
        <v>999</v>
      </c>
      <c r="D345" s="126">
        <v>176100</v>
      </c>
      <c r="E345" s="127">
        <v>156560</v>
      </c>
      <c r="F345" s="128">
        <f t="shared" si="5"/>
        <v>19540</v>
      </c>
    </row>
    <row r="346" spans="1:6" ht="63" customHeight="1">
      <c r="A346" s="124" t="s">
        <v>1000</v>
      </c>
      <c r="B346" s="145" t="s">
        <v>548</v>
      </c>
      <c r="C346" s="125" t="s">
        <v>1001</v>
      </c>
      <c r="D346" s="126">
        <v>176000</v>
      </c>
      <c r="E346" s="127">
        <v>156480</v>
      </c>
      <c r="F346" s="128">
        <f t="shared" si="5"/>
        <v>19520</v>
      </c>
    </row>
    <row r="347" spans="1:6" ht="63" customHeight="1">
      <c r="A347" s="124" t="s">
        <v>597</v>
      </c>
      <c r="B347" s="145" t="s">
        <v>548</v>
      </c>
      <c r="C347" s="125" t="s">
        <v>1002</v>
      </c>
      <c r="D347" s="126">
        <v>176000</v>
      </c>
      <c r="E347" s="127">
        <v>156480</v>
      </c>
      <c r="F347" s="128">
        <f t="shared" si="5"/>
        <v>19520</v>
      </c>
    </row>
    <row r="348" spans="1:6" ht="41.25">
      <c r="A348" s="124" t="s">
        <v>994</v>
      </c>
      <c r="B348" s="145" t="s">
        <v>548</v>
      </c>
      <c r="C348" s="125" t="s">
        <v>1003</v>
      </c>
      <c r="D348" s="126">
        <v>492848</v>
      </c>
      <c r="E348" s="127">
        <v>472316</v>
      </c>
      <c r="F348" s="128">
        <f t="shared" si="5"/>
        <v>20532</v>
      </c>
    </row>
    <row r="349" spans="1:6" ht="66" customHeight="1">
      <c r="A349" s="124" t="s">
        <v>597</v>
      </c>
      <c r="B349" s="145" t="s">
        <v>548</v>
      </c>
      <c r="C349" s="125" t="s">
        <v>1004</v>
      </c>
      <c r="D349" s="126">
        <v>492848</v>
      </c>
      <c r="E349" s="127">
        <v>472316</v>
      </c>
      <c r="F349" s="128">
        <f t="shared" si="5"/>
        <v>20532</v>
      </c>
    </row>
    <row r="350" spans="1:6" ht="66" customHeight="1">
      <c r="A350" s="124" t="s">
        <v>997</v>
      </c>
      <c r="B350" s="145" t="s">
        <v>548</v>
      </c>
      <c r="C350" s="125" t="s">
        <v>1005</v>
      </c>
      <c r="D350" s="126">
        <v>246424</v>
      </c>
      <c r="E350" s="127">
        <v>225885</v>
      </c>
      <c r="F350" s="128">
        <f t="shared" si="5"/>
        <v>20539</v>
      </c>
    </row>
    <row r="351" spans="1:6" ht="66" customHeight="1">
      <c r="A351" s="124" t="s">
        <v>597</v>
      </c>
      <c r="B351" s="145" t="s">
        <v>548</v>
      </c>
      <c r="C351" s="125" t="s">
        <v>1006</v>
      </c>
      <c r="D351" s="126">
        <v>246424</v>
      </c>
      <c r="E351" s="127">
        <v>225885</v>
      </c>
      <c r="F351" s="128">
        <f t="shared" si="5"/>
        <v>20539</v>
      </c>
    </row>
    <row r="352" spans="1:6" ht="46.5" customHeight="1">
      <c r="A352" s="124" t="s">
        <v>1000</v>
      </c>
      <c r="B352" s="145" t="s">
        <v>548</v>
      </c>
      <c r="C352" s="125" t="s">
        <v>1007</v>
      </c>
      <c r="D352" s="126">
        <v>246424</v>
      </c>
      <c r="E352" s="127">
        <v>224020</v>
      </c>
      <c r="F352" s="128">
        <f t="shared" si="5"/>
        <v>22404</v>
      </c>
    </row>
    <row r="353" spans="1:6" ht="57" customHeight="1">
      <c r="A353" s="124" t="s">
        <v>597</v>
      </c>
      <c r="B353" s="145" t="s">
        <v>548</v>
      </c>
      <c r="C353" s="125" t="s">
        <v>1008</v>
      </c>
      <c r="D353" s="126">
        <v>246424</v>
      </c>
      <c r="E353" s="127">
        <v>224020</v>
      </c>
      <c r="F353" s="128">
        <f t="shared" si="5"/>
        <v>22404</v>
      </c>
    </row>
    <row r="354" spans="1:6" ht="27">
      <c r="A354" s="113" t="s">
        <v>1009</v>
      </c>
      <c r="B354" s="144" t="s">
        <v>548</v>
      </c>
      <c r="C354" s="114" t="s">
        <v>1010</v>
      </c>
      <c r="D354" s="115">
        <v>3363865.2</v>
      </c>
      <c r="E354" s="116">
        <v>2444337.16</v>
      </c>
      <c r="F354" s="117">
        <f t="shared" si="5"/>
        <v>919528.04</v>
      </c>
    </row>
    <row r="355" spans="1:6" ht="51" customHeight="1">
      <c r="A355" s="124" t="s">
        <v>785</v>
      </c>
      <c r="B355" s="145" t="s">
        <v>548</v>
      </c>
      <c r="C355" s="125" t="s">
        <v>1011</v>
      </c>
      <c r="D355" s="126">
        <v>3163665</v>
      </c>
      <c r="E355" s="127">
        <v>2444337.16</v>
      </c>
      <c r="F355" s="128">
        <f t="shared" si="5"/>
        <v>719327.8399999999</v>
      </c>
    </row>
    <row r="356" spans="1:6" ht="27">
      <c r="A356" s="124" t="s">
        <v>559</v>
      </c>
      <c r="B356" s="145" t="s">
        <v>548</v>
      </c>
      <c r="C356" s="125" t="s">
        <v>1012</v>
      </c>
      <c r="D356" s="126">
        <v>2300350</v>
      </c>
      <c r="E356" s="127">
        <v>1827363.85</v>
      </c>
      <c r="F356" s="128">
        <f t="shared" si="5"/>
        <v>472986.1499999999</v>
      </c>
    </row>
    <row r="357" spans="1:6" ht="54.75">
      <c r="A357" s="124" t="s">
        <v>561</v>
      </c>
      <c r="B357" s="145" t="s">
        <v>548</v>
      </c>
      <c r="C357" s="125" t="s">
        <v>1013</v>
      </c>
      <c r="D357" s="126">
        <v>694706</v>
      </c>
      <c r="E357" s="127">
        <v>529783.13</v>
      </c>
      <c r="F357" s="128">
        <f t="shared" si="5"/>
        <v>164922.87</v>
      </c>
    </row>
    <row r="358" spans="1:6" ht="27">
      <c r="A358" s="124" t="s">
        <v>563</v>
      </c>
      <c r="B358" s="145" t="s">
        <v>548</v>
      </c>
      <c r="C358" s="125" t="s">
        <v>1014</v>
      </c>
      <c r="D358" s="126">
        <v>128255</v>
      </c>
      <c r="E358" s="127">
        <v>64535.58</v>
      </c>
      <c r="F358" s="128">
        <f t="shared" si="5"/>
        <v>63719.42</v>
      </c>
    </row>
    <row r="359" spans="1:6" ht="13.5">
      <c r="A359" s="124" t="s">
        <v>565</v>
      </c>
      <c r="B359" s="145" t="s">
        <v>548</v>
      </c>
      <c r="C359" s="125" t="s">
        <v>1015</v>
      </c>
      <c r="D359" s="126">
        <v>40354</v>
      </c>
      <c r="E359" s="127">
        <v>22654.6</v>
      </c>
      <c r="F359" s="128">
        <f t="shared" si="5"/>
        <v>17699.4</v>
      </c>
    </row>
    <row r="360" spans="1:6" ht="81" customHeight="1">
      <c r="A360" s="124" t="s">
        <v>1016</v>
      </c>
      <c r="B360" s="145" t="s">
        <v>548</v>
      </c>
      <c r="C360" s="125" t="s">
        <v>1017</v>
      </c>
      <c r="D360" s="126">
        <v>200200.2</v>
      </c>
      <c r="E360" s="127" t="s">
        <v>42</v>
      </c>
      <c r="F360" s="128">
        <f t="shared" si="5"/>
        <v>200200.2</v>
      </c>
    </row>
    <row r="361" spans="1:6" ht="13.5">
      <c r="A361" s="124" t="s">
        <v>708</v>
      </c>
      <c r="B361" s="145" t="s">
        <v>548</v>
      </c>
      <c r="C361" s="125" t="s">
        <v>1018</v>
      </c>
      <c r="D361" s="126">
        <v>200200.2</v>
      </c>
      <c r="E361" s="127" t="s">
        <v>42</v>
      </c>
      <c r="F361" s="128">
        <f t="shared" si="5"/>
        <v>200200.2</v>
      </c>
    </row>
    <row r="362" spans="1:6" ht="36" customHeight="1">
      <c r="A362" s="124" t="s">
        <v>1019</v>
      </c>
      <c r="B362" s="145" t="s">
        <v>548</v>
      </c>
      <c r="C362" s="125" t="s">
        <v>1020</v>
      </c>
      <c r="D362" s="126">
        <v>200200.2</v>
      </c>
      <c r="E362" s="127" t="s">
        <v>42</v>
      </c>
      <c r="F362" s="128">
        <f t="shared" si="5"/>
        <v>200200.2</v>
      </c>
    </row>
    <row r="363" spans="1:6" ht="41.25">
      <c r="A363" s="113" t="s">
        <v>1021</v>
      </c>
      <c r="B363" s="144" t="s">
        <v>548</v>
      </c>
      <c r="C363" s="114" t="s">
        <v>1022</v>
      </c>
      <c r="D363" s="115">
        <v>632925984</v>
      </c>
      <c r="E363" s="116">
        <v>561305397.71</v>
      </c>
      <c r="F363" s="117">
        <f t="shared" si="5"/>
        <v>71620586.28999996</v>
      </c>
    </row>
    <row r="364" spans="1:6" ht="13.5">
      <c r="A364" s="124" t="s">
        <v>809</v>
      </c>
      <c r="B364" s="145" t="s">
        <v>548</v>
      </c>
      <c r="C364" s="125" t="s">
        <v>1023</v>
      </c>
      <c r="D364" s="126">
        <v>632925984</v>
      </c>
      <c r="E364" s="127">
        <v>561305397.71</v>
      </c>
      <c r="F364" s="128">
        <f t="shared" si="5"/>
        <v>71620586.28999996</v>
      </c>
    </row>
    <row r="365" spans="1:6" ht="13.5">
      <c r="A365" s="113" t="s">
        <v>1024</v>
      </c>
      <c r="B365" s="144" t="s">
        <v>548</v>
      </c>
      <c r="C365" s="114" t="s">
        <v>1025</v>
      </c>
      <c r="D365" s="115">
        <v>63902142</v>
      </c>
      <c r="E365" s="116">
        <v>56482835.82</v>
      </c>
      <c r="F365" s="117">
        <f t="shared" si="5"/>
        <v>7419306.18</v>
      </c>
    </row>
    <row r="366" spans="1:6" ht="51" customHeight="1">
      <c r="A366" s="124" t="s">
        <v>1026</v>
      </c>
      <c r="B366" s="145" t="s">
        <v>548</v>
      </c>
      <c r="C366" s="125" t="s">
        <v>1027</v>
      </c>
      <c r="D366" s="126">
        <v>61820210</v>
      </c>
      <c r="E366" s="127">
        <v>54677494.47</v>
      </c>
      <c r="F366" s="128">
        <f t="shared" si="5"/>
        <v>7142715.530000001</v>
      </c>
    </row>
    <row r="367" spans="1:6" ht="27">
      <c r="A367" s="124" t="s">
        <v>1028</v>
      </c>
      <c r="B367" s="145" t="s">
        <v>548</v>
      </c>
      <c r="C367" s="125" t="s">
        <v>1029</v>
      </c>
      <c r="D367" s="126">
        <v>61692140</v>
      </c>
      <c r="E367" s="127">
        <v>54658630</v>
      </c>
      <c r="F367" s="128">
        <f t="shared" si="5"/>
        <v>7033510</v>
      </c>
    </row>
    <row r="368" spans="1:6" ht="66" customHeight="1">
      <c r="A368" s="124" t="s">
        <v>597</v>
      </c>
      <c r="B368" s="145" t="s">
        <v>548</v>
      </c>
      <c r="C368" s="125" t="s">
        <v>1030</v>
      </c>
      <c r="D368" s="126">
        <v>60549090</v>
      </c>
      <c r="E368" s="127">
        <v>54153510</v>
      </c>
      <c r="F368" s="128">
        <f t="shared" si="5"/>
        <v>6395580</v>
      </c>
    </row>
    <row r="369" spans="1:6" ht="13.5">
      <c r="A369" s="124" t="s">
        <v>618</v>
      </c>
      <c r="B369" s="145" t="s">
        <v>548</v>
      </c>
      <c r="C369" s="125" t="s">
        <v>1031</v>
      </c>
      <c r="D369" s="126">
        <v>1143050</v>
      </c>
      <c r="E369" s="127">
        <v>505120</v>
      </c>
      <c r="F369" s="128">
        <f t="shared" si="5"/>
        <v>637930</v>
      </c>
    </row>
    <row r="370" spans="1:6" ht="207">
      <c r="A370" s="129" t="s">
        <v>1032</v>
      </c>
      <c r="B370" s="145" t="s">
        <v>548</v>
      </c>
      <c r="C370" s="125" t="s">
        <v>1033</v>
      </c>
      <c r="D370" s="126">
        <v>128070</v>
      </c>
      <c r="E370" s="127">
        <v>18864.47</v>
      </c>
      <c r="F370" s="128">
        <f t="shared" si="5"/>
        <v>109205.53</v>
      </c>
    </row>
    <row r="371" spans="1:6" ht="66" customHeight="1">
      <c r="A371" s="124" t="s">
        <v>597</v>
      </c>
      <c r="B371" s="145" t="s">
        <v>548</v>
      </c>
      <c r="C371" s="125" t="s">
        <v>1034</v>
      </c>
      <c r="D371" s="126">
        <v>128070</v>
      </c>
      <c r="E371" s="127">
        <v>18864.47</v>
      </c>
      <c r="F371" s="128">
        <f t="shared" si="5"/>
        <v>109205.53</v>
      </c>
    </row>
    <row r="372" spans="1:6" ht="52.5" customHeight="1">
      <c r="A372" s="124" t="s">
        <v>1035</v>
      </c>
      <c r="B372" s="145" t="s">
        <v>548</v>
      </c>
      <c r="C372" s="125" t="s">
        <v>1036</v>
      </c>
      <c r="D372" s="126">
        <v>1262650</v>
      </c>
      <c r="E372" s="127">
        <v>986059.95</v>
      </c>
      <c r="F372" s="128">
        <f t="shared" si="5"/>
        <v>276590.05000000005</v>
      </c>
    </row>
    <row r="373" spans="1:6" ht="13.5">
      <c r="A373" s="124" t="s">
        <v>625</v>
      </c>
      <c r="B373" s="145" t="s">
        <v>548</v>
      </c>
      <c r="C373" s="125" t="s">
        <v>1037</v>
      </c>
      <c r="D373" s="126">
        <v>30000</v>
      </c>
      <c r="E373" s="127">
        <v>30000</v>
      </c>
      <c r="F373" s="128" t="str">
        <f t="shared" si="5"/>
        <v>-</v>
      </c>
    </row>
    <row r="374" spans="1:6" ht="13.5">
      <c r="A374" s="124" t="s">
        <v>618</v>
      </c>
      <c r="B374" s="145" t="s">
        <v>548</v>
      </c>
      <c r="C374" s="125" t="s">
        <v>1038</v>
      </c>
      <c r="D374" s="126">
        <v>30000</v>
      </c>
      <c r="E374" s="127">
        <v>30000</v>
      </c>
      <c r="F374" s="128" t="str">
        <f t="shared" si="5"/>
        <v>-</v>
      </c>
    </row>
    <row r="375" spans="1:6" ht="27">
      <c r="A375" s="124" t="s">
        <v>628</v>
      </c>
      <c r="B375" s="145" t="s">
        <v>548</v>
      </c>
      <c r="C375" s="125" t="s">
        <v>1039</v>
      </c>
      <c r="D375" s="126">
        <v>1231417.35</v>
      </c>
      <c r="E375" s="127">
        <v>955103.89</v>
      </c>
      <c r="F375" s="128">
        <f t="shared" si="5"/>
        <v>276313.4600000001</v>
      </c>
    </row>
    <row r="376" spans="1:6" ht="13.5">
      <c r="A376" s="124" t="s">
        <v>618</v>
      </c>
      <c r="B376" s="145" t="s">
        <v>548</v>
      </c>
      <c r="C376" s="125" t="s">
        <v>1040</v>
      </c>
      <c r="D376" s="126">
        <v>1231417.35</v>
      </c>
      <c r="E376" s="127">
        <v>955103.89</v>
      </c>
      <c r="F376" s="128">
        <f t="shared" si="5"/>
        <v>276313.4600000001</v>
      </c>
    </row>
    <row r="377" spans="1:6" ht="27">
      <c r="A377" s="124" t="s">
        <v>631</v>
      </c>
      <c r="B377" s="145" t="s">
        <v>548</v>
      </c>
      <c r="C377" s="125" t="s">
        <v>1041</v>
      </c>
      <c r="D377" s="126">
        <v>1232.65</v>
      </c>
      <c r="E377" s="127">
        <v>956.06</v>
      </c>
      <c r="F377" s="128">
        <f t="shared" si="5"/>
        <v>276.59000000000015</v>
      </c>
    </row>
    <row r="378" spans="1:6" ht="13.5">
      <c r="A378" s="124" t="s">
        <v>618</v>
      </c>
      <c r="B378" s="145" t="s">
        <v>548</v>
      </c>
      <c r="C378" s="125" t="s">
        <v>1042</v>
      </c>
      <c r="D378" s="126">
        <v>1232.65</v>
      </c>
      <c r="E378" s="127">
        <v>956.06</v>
      </c>
      <c r="F378" s="128">
        <f t="shared" si="5"/>
        <v>276.59000000000015</v>
      </c>
    </row>
    <row r="379" spans="1:6" ht="50.25" customHeight="1">
      <c r="A379" s="124" t="s">
        <v>1043</v>
      </c>
      <c r="B379" s="145" t="s">
        <v>548</v>
      </c>
      <c r="C379" s="125" t="s">
        <v>1044</v>
      </c>
      <c r="D379" s="126">
        <v>667905</v>
      </c>
      <c r="E379" s="127">
        <v>667904.4</v>
      </c>
      <c r="F379" s="128">
        <f t="shared" si="5"/>
        <v>0.5999999999767169</v>
      </c>
    </row>
    <row r="380" spans="1:6" ht="13.5">
      <c r="A380" s="124" t="s">
        <v>625</v>
      </c>
      <c r="B380" s="145" t="s">
        <v>548</v>
      </c>
      <c r="C380" s="125" t="s">
        <v>1045</v>
      </c>
      <c r="D380" s="126">
        <v>14000</v>
      </c>
      <c r="E380" s="127">
        <v>14000</v>
      </c>
      <c r="F380" s="128" t="str">
        <f t="shared" si="5"/>
        <v>-</v>
      </c>
    </row>
    <row r="381" spans="1:6" ht="13.5">
      <c r="A381" s="124" t="s">
        <v>618</v>
      </c>
      <c r="B381" s="145" t="s">
        <v>548</v>
      </c>
      <c r="C381" s="125" t="s">
        <v>1046</v>
      </c>
      <c r="D381" s="126">
        <v>14000</v>
      </c>
      <c r="E381" s="127">
        <v>14000</v>
      </c>
      <c r="F381" s="128" t="str">
        <f t="shared" si="5"/>
        <v>-</v>
      </c>
    </row>
    <row r="382" spans="1:6" ht="35.25" customHeight="1">
      <c r="A382" s="124" t="s">
        <v>628</v>
      </c>
      <c r="B382" s="145" t="s">
        <v>548</v>
      </c>
      <c r="C382" s="125" t="s">
        <v>1047</v>
      </c>
      <c r="D382" s="126">
        <v>653251.1</v>
      </c>
      <c r="E382" s="127">
        <v>653250.5</v>
      </c>
      <c r="F382" s="128">
        <f t="shared" si="5"/>
        <v>0.5999999999767169</v>
      </c>
    </row>
    <row r="383" spans="1:6" ht="13.5">
      <c r="A383" s="124" t="s">
        <v>618</v>
      </c>
      <c r="B383" s="145" t="s">
        <v>548</v>
      </c>
      <c r="C383" s="125" t="s">
        <v>1048</v>
      </c>
      <c r="D383" s="126">
        <v>653251.1</v>
      </c>
      <c r="E383" s="127">
        <v>653250.5</v>
      </c>
      <c r="F383" s="128">
        <f t="shared" si="5"/>
        <v>0.5999999999767169</v>
      </c>
    </row>
    <row r="384" spans="1:6" ht="37.5" customHeight="1">
      <c r="A384" s="124" t="s">
        <v>631</v>
      </c>
      <c r="B384" s="145" t="s">
        <v>548</v>
      </c>
      <c r="C384" s="125" t="s">
        <v>1049</v>
      </c>
      <c r="D384" s="126">
        <v>653.9</v>
      </c>
      <c r="E384" s="127">
        <v>653.9</v>
      </c>
      <c r="F384" s="128" t="str">
        <f t="shared" si="5"/>
        <v>-</v>
      </c>
    </row>
    <row r="385" spans="1:6" ht="13.5">
      <c r="A385" s="124" t="s">
        <v>618</v>
      </c>
      <c r="B385" s="145" t="s">
        <v>548</v>
      </c>
      <c r="C385" s="125" t="s">
        <v>1050</v>
      </c>
      <c r="D385" s="126">
        <v>653.9</v>
      </c>
      <c r="E385" s="127">
        <v>653.9</v>
      </c>
      <c r="F385" s="128" t="str">
        <f t="shared" si="5"/>
        <v>-</v>
      </c>
    </row>
    <row r="386" spans="1:6" ht="51" customHeight="1">
      <c r="A386" s="124" t="s">
        <v>1051</v>
      </c>
      <c r="B386" s="145" t="s">
        <v>548</v>
      </c>
      <c r="C386" s="125" t="s">
        <v>1052</v>
      </c>
      <c r="D386" s="126">
        <v>151377</v>
      </c>
      <c r="E386" s="127">
        <v>151377</v>
      </c>
      <c r="F386" s="128" t="str">
        <f t="shared" si="5"/>
        <v>-</v>
      </c>
    </row>
    <row r="387" spans="1:6" ht="13.5">
      <c r="A387" s="124" t="s">
        <v>625</v>
      </c>
      <c r="B387" s="145" t="s">
        <v>548</v>
      </c>
      <c r="C387" s="125" t="s">
        <v>1053</v>
      </c>
      <c r="D387" s="126">
        <v>5000</v>
      </c>
      <c r="E387" s="127">
        <v>5000</v>
      </c>
      <c r="F387" s="128" t="str">
        <f t="shared" si="5"/>
        <v>-</v>
      </c>
    </row>
    <row r="388" spans="1:6" ht="13.5">
      <c r="A388" s="124" t="s">
        <v>618</v>
      </c>
      <c r="B388" s="145" t="s">
        <v>548</v>
      </c>
      <c r="C388" s="125" t="s">
        <v>1054</v>
      </c>
      <c r="D388" s="126">
        <v>5000</v>
      </c>
      <c r="E388" s="127">
        <v>5000</v>
      </c>
      <c r="F388" s="128" t="str">
        <f t="shared" si="5"/>
        <v>-</v>
      </c>
    </row>
    <row r="389" spans="1:6" ht="39" customHeight="1">
      <c r="A389" s="124" t="s">
        <v>628</v>
      </c>
      <c r="B389" s="145" t="s">
        <v>548</v>
      </c>
      <c r="C389" s="125" t="s">
        <v>1055</v>
      </c>
      <c r="D389" s="126">
        <v>146230.62</v>
      </c>
      <c r="E389" s="127">
        <v>146230.62</v>
      </c>
      <c r="F389" s="128" t="str">
        <f t="shared" si="5"/>
        <v>-</v>
      </c>
    </row>
    <row r="390" spans="1:6" ht="13.5">
      <c r="A390" s="124" t="s">
        <v>618</v>
      </c>
      <c r="B390" s="145" t="s">
        <v>548</v>
      </c>
      <c r="C390" s="125" t="s">
        <v>1056</v>
      </c>
      <c r="D390" s="126">
        <v>146230.62</v>
      </c>
      <c r="E390" s="127">
        <v>146230.62</v>
      </c>
      <c r="F390" s="128" t="str">
        <f aca="true" t="shared" si="6" ref="F390:F453">IF(OR(D390="-",IF(E390="-",0,E390)&gt;=IF(D390="-",0,D390)),"-",IF(D390="-",0,D390)-IF(E390="-",0,E390))</f>
        <v>-</v>
      </c>
    </row>
    <row r="391" spans="1:6" ht="33.75" customHeight="1">
      <c r="A391" s="124" t="s">
        <v>631</v>
      </c>
      <c r="B391" s="145" t="s">
        <v>548</v>
      </c>
      <c r="C391" s="125" t="s">
        <v>1057</v>
      </c>
      <c r="D391" s="126">
        <v>146.38</v>
      </c>
      <c r="E391" s="127">
        <v>146.38</v>
      </c>
      <c r="F391" s="128" t="str">
        <f t="shared" si="6"/>
        <v>-</v>
      </c>
    </row>
    <row r="392" spans="1:6" ht="13.5">
      <c r="A392" s="124" t="s">
        <v>618</v>
      </c>
      <c r="B392" s="145" t="s">
        <v>548</v>
      </c>
      <c r="C392" s="125" t="s">
        <v>1058</v>
      </c>
      <c r="D392" s="126">
        <v>146.38</v>
      </c>
      <c r="E392" s="127">
        <v>146.38</v>
      </c>
      <c r="F392" s="128" t="str">
        <f t="shared" si="6"/>
        <v>-</v>
      </c>
    </row>
    <row r="393" spans="1:6" ht="13.5">
      <c r="A393" s="113" t="s">
        <v>811</v>
      </c>
      <c r="B393" s="144" t="s">
        <v>548</v>
      </c>
      <c r="C393" s="114" t="s">
        <v>1059</v>
      </c>
      <c r="D393" s="115">
        <v>442419100</v>
      </c>
      <c r="E393" s="116">
        <v>393372168.39</v>
      </c>
      <c r="F393" s="117">
        <f t="shared" si="6"/>
        <v>49046931.610000014</v>
      </c>
    </row>
    <row r="394" spans="1:6" ht="51" customHeight="1">
      <c r="A394" s="124" t="s">
        <v>1026</v>
      </c>
      <c r="B394" s="145" t="s">
        <v>548</v>
      </c>
      <c r="C394" s="125" t="s">
        <v>1060</v>
      </c>
      <c r="D394" s="126">
        <v>442419100</v>
      </c>
      <c r="E394" s="127">
        <v>393372168.39</v>
      </c>
      <c r="F394" s="128">
        <f t="shared" si="6"/>
        <v>49046931.610000014</v>
      </c>
    </row>
    <row r="395" spans="1:6" ht="13.5">
      <c r="A395" s="124" t="s">
        <v>1061</v>
      </c>
      <c r="B395" s="145" t="s">
        <v>548</v>
      </c>
      <c r="C395" s="125" t="s">
        <v>1062</v>
      </c>
      <c r="D395" s="126">
        <v>201000</v>
      </c>
      <c r="E395" s="127">
        <v>190450</v>
      </c>
      <c r="F395" s="128">
        <f t="shared" si="6"/>
        <v>10550</v>
      </c>
    </row>
    <row r="396" spans="1:6" ht="13.5">
      <c r="A396" s="124" t="s">
        <v>565</v>
      </c>
      <c r="B396" s="145" t="s">
        <v>548</v>
      </c>
      <c r="C396" s="125" t="s">
        <v>1063</v>
      </c>
      <c r="D396" s="126">
        <v>1000</v>
      </c>
      <c r="E396" s="127">
        <v>450</v>
      </c>
      <c r="F396" s="128">
        <f t="shared" si="6"/>
        <v>550</v>
      </c>
    </row>
    <row r="397" spans="1:6" ht="27">
      <c r="A397" s="124" t="s">
        <v>817</v>
      </c>
      <c r="B397" s="145" t="s">
        <v>548</v>
      </c>
      <c r="C397" s="125" t="s">
        <v>1064</v>
      </c>
      <c r="D397" s="126">
        <v>200000</v>
      </c>
      <c r="E397" s="127">
        <v>190000</v>
      </c>
      <c r="F397" s="128">
        <f t="shared" si="6"/>
        <v>10000</v>
      </c>
    </row>
    <row r="398" spans="1:6" ht="64.5" customHeight="1">
      <c r="A398" s="124" t="s">
        <v>1065</v>
      </c>
      <c r="B398" s="145" t="s">
        <v>548</v>
      </c>
      <c r="C398" s="125" t="s">
        <v>1066</v>
      </c>
      <c r="D398" s="126">
        <v>247800500</v>
      </c>
      <c r="E398" s="127">
        <v>225896578.62</v>
      </c>
      <c r="F398" s="128">
        <f t="shared" si="6"/>
        <v>21903921.379999995</v>
      </c>
    </row>
    <row r="399" spans="1:6" ht="13.5">
      <c r="A399" s="124" t="s">
        <v>565</v>
      </c>
      <c r="B399" s="145" t="s">
        <v>548</v>
      </c>
      <c r="C399" s="125" t="s">
        <v>1067</v>
      </c>
      <c r="D399" s="126">
        <v>3802000</v>
      </c>
      <c r="E399" s="127">
        <v>3327936.46</v>
      </c>
      <c r="F399" s="128">
        <f t="shared" si="6"/>
        <v>474063.54000000004</v>
      </c>
    </row>
    <row r="400" spans="1:6" ht="27">
      <c r="A400" s="124" t="s">
        <v>817</v>
      </c>
      <c r="B400" s="145" t="s">
        <v>548</v>
      </c>
      <c r="C400" s="125" t="s">
        <v>1068</v>
      </c>
      <c r="D400" s="126">
        <v>243998500</v>
      </c>
      <c r="E400" s="127">
        <v>222568642.16</v>
      </c>
      <c r="F400" s="128">
        <f t="shared" si="6"/>
        <v>21429857.840000004</v>
      </c>
    </row>
    <row r="401" spans="1:6" ht="66" customHeight="1">
      <c r="A401" s="124" t="s">
        <v>1069</v>
      </c>
      <c r="B401" s="145" t="s">
        <v>548</v>
      </c>
      <c r="C401" s="125" t="s">
        <v>1070</v>
      </c>
      <c r="D401" s="126">
        <v>2982200</v>
      </c>
      <c r="E401" s="127">
        <v>2606568.21</v>
      </c>
      <c r="F401" s="128">
        <f t="shared" si="6"/>
        <v>375631.79000000004</v>
      </c>
    </row>
    <row r="402" spans="1:6" ht="13.5">
      <c r="A402" s="124" t="s">
        <v>565</v>
      </c>
      <c r="B402" s="145" t="s">
        <v>548</v>
      </c>
      <c r="C402" s="125" t="s">
        <v>1071</v>
      </c>
      <c r="D402" s="126">
        <v>46000</v>
      </c>
      <c r="E402" s="127">
        <v>38220.71</v>
      </c>
      <c r="F402" s="128">
        <f t="shared" si="6"/>
        <v>7779.290000000001</v>
      </c>
    </row>
    <row r="403" spans="1:6" ht="27">
      <c r="A403" s="124" t="s">
        <v>817</v>
      </c>
      <c r="B403" s="145" t="s">
        <v>548</v>
      </c>
      <c r="C403" s="125" t="s">
        <v>1072</v>
      </c>
      <c r="D403" s="126">
        <v>2936200</v>
      </c>
      <c r="E403" s="127">
        <v>2568347.5</v>
      </c>
      <c r="F403" s="128">
        <f t="shared" si="6"/>
        <v>367852.5</v>
      </c>
    </row>
    <row r="404" spans="1:6" ht="51" customHeight="1">
      <c r="A404" s="124" t="s">
        <v>1073</v>
      </c>
      <c r="B404" s="145" t="s">
        <v>548</v>
      </c>
      <c r="C404" s="125" t="s">
        <v>1074</v>
      </c>
      <c r="D404" s="126">
        <v>13433900</v>
      </c>
      <c r="E404" s="127">
        <v>12226647.91</v>
      </c>
      <c r="F404" s="128">
        <f t="shared" si="6"/>
        <v>1207252.0899999999</v>
      </c>
    </row>
    <row r="405" spans="1:6" ht="13.5">
      <c r="A405" s="124" t="s">
        <v>565</v>
      </c>
      <c r="B405" s="145" t="s">
        <v>548</v>
      </c>
      <c r="C405" s="125" t="s">
        <v>1075</v>
      </c>
      <c r="D405" s="126">
        <v>210000</v>
      </c>
      <c r="E405" s="127">
        <v>180701.97</v>
      </c>
      <c r="F405" s="128">
        <f t="shared" si="6"/>
        <v>29298.03</v>
      </c>
    </row>
    <row r="406" spans="1:6" ht="27">
      <c r="A406" s="124" t="s">
        <v>817</v>
      </c>
      <c r="B406" s="145" t="s">
        <v>548</v>
      </c>
      <c r="C406" s="125" t="s">
        <v>1076</v>
      </c>
      <c r="D406" s="126">
        <v>13223900</v>
      </c>
      <c r="E406" s="127">
        <v>12045945.94</v>
      </c>
      <c r="F406" s="128">
        <f t="shared" si="6"/>
        <v>1177954.0600000005</v>
      </c>
    </row>
    <row r="407" spans="1:6" ht="78" customHeight="1">
      <c r="A407" s="124" t="s">
        <v>1077</v>
      </c>
      <c r="B407" s="145" t="s">
        <v>548</v>
      </c>
      <c r="C407" s="125" t="s">
        <v>1078</v>
      </c>
      <c r="D407" s="126">
        <v>251800</v>
      </c>
      <c r="E407" s="127">
        <v>187644.01</v>
      </c>
      <c r="F407" s="128">
        <f t="shared" si="6"/>
        <v>64155.98999999999</v>
      </c>
    </row>
    <row r="408" spans="1:6" ht="13.5">
      <c r="A408" s="124" t="s">
        <v>565</v>
      </c>
      <c r="B408" s="145" t="s">
        <v>548</v>
      </c>
      <c r="C408" s="125" t="s">
        <v>1079</v>
      </c>
      <c r="D408" s="126">
        <v>3772</v>
      </c>
      <c r="E408" s="127">
        <v>2766.02</v>
      </c>
      <c r="F408" s="128">
        <f t="shared" si="6"/>
        <v>1005.98</v>
      </c>
    </row>
    <row r="409" spans="1:6" ht="41.25">
      <c r="A409" s="124" t="s">
        <v>821</v>
      </c>
      <c r="B409" s="145" t="s">
        <v>548</v>
      </c>
      <c r="C409" s="125" t="s">
        <v>1080</v>
      </c>
      <c r="D409" s="126">
        <v>248028</v>
      </c>
      <c r="E409" s="127">
        <v>184877.99</v>
      </c>
      <c r="F409" s="128">
        <f t="shared" si="6"/>
        <v>63150.01000000001</v>
      </c>
    </row>
    <row r="410" spans="1:6" ht="75" customHeight="1">
      <c r="A410" s="124" t="s">
        <v>1081</v>
      </c>
      <c r="B410" s="145" t="s">
        <v>548</v>
      </c>
      <c r="C410" s="125" t="s">
        <v>1082</v>
      </c>
      <c r="D410" s="126">
        <v>50500</v>
      </c>
      <c r="E410" s="127">
        <v>35030.75</v>
      </c>
      <c r="F410" s="128">
        <f t="shared" si="6"/>
        <v>15469.25</v>
      </c>
    </row>
    <row r="411" spans="1:6" ht="13.5">
      <c r="A411" s="124" t="s">
        <v>565</v>
      </c>
      <c r="B411" s="145" t="s">
        <v>548</v>
      </c>
      <c r="C411" s="125" t="s">
        <v>1083</v>
      </c>
      <c r="D411" s="126">
        <v>758</v>
      </c>
      <c r="E411" s="127">
        <v>517.75</v>
      </c>
      <c r="F411" s="128">
        <f t="shared" si="6"/>
        <v>240.25</v>
      </c>
    </row>
    <row r="412" spans="1:6" ht="27">
      <c r="A412" s="124" t="s">
        <v>817</v>
      </c>
      <c r="B412" s="145" t="s">
        <v>548</v>
      </c>
      <c r="C412" s="125" t="s">
        <v>1084</v>
      </c>
      <c r="D412" s="126">
        <v>49742</v>
      </c>
      <c r="E412" s="127">
        <v>34513</v>
      </c>
      <c r="F412" s="128">
        <f t="shared" si="6"/>
        <v>15229</v>
      </c>
    </row>
    <row r="413" spans="1:6" ht="90.75" customHeight="1">
      <c r="A413" s="124" t="s">
        <v>1085</v>
      </c>
      <c r="B413" s="145" t="s">
        <v>548</v>
      </c>
      <c r="C413" s="125" t="s">
        <v>1086</v>
      </c>
      <c r="D413" s="126">
        <v>12040800</v>
      </c>
      <c r="E413" s="127">
        <v>10066343.41</v>
      </c>
      <c r="F413" s="128">
        <f t="shared" si="6"/>
        <v>1974456.5899999999</v>
      </c>
    </row>
    <row r="414" spans="1:6" ht="13.5">
      <c r="A414" s="124" t="s">
        <v>565</v>
      </c>
      <c r="B414" s="145" t="s">
        <v>548</v>
      </c>
      <c r="C414" s="125" t="s">
        <v>1087</v>
      </c>
      <c r="D414" s="126">
        <v>187000</v>
      </c>
      <c r="E414" s="127">
        <v>129481.18</v>
      </c>
      <c r="F414" s="128">
        <f t="shared" si="6"/>
        <v>57518.82000000001</v>
      </c>
    </row>
    <row r="415" spans="1:6" ht="27">
      <c r="A415" s="124" t="s">
        <v>817</v>
      </c>
      <c r="B415" s="145" t="s">
        <v>548</v>
      </c>
      <c r="C415" s="125" t="s">
        <v>1088</v>
      </c>
      <c r="D415" s="126">
        <v>11853800</v>
      </c>
      <c r="E415" s="127">
        <v>9936862.23</v>
      </c>
      <c r="F415" s="128">
        <f t="shared" si="6"/>
        <v>1916937.7699999996</v>
      </c>
    </row>
    <row r="416" spans="1:6" ht="34.5" customHeight="1">
      <c r="A416" s="124" t="s">
        <v>1089</v>
      </c>
      <c r="B416" s="145" t="s">
        <v>548</v>
      </c>
      <c r="C416" s="125" t="s">
        <v>1090</v>
      </c>
      <c r="D416" s="126">
        <v>13550900</v>
      </c>
      <c r="E416" s="127">
        <v>9422255.53</v>
      </c>
      <c r="F416" s="128">
        <f t="shared" si="6"/>
        <v>4128644.4700000007</v>
      </c>
    </row>
    <row r="417" spans="1:6" ht="13.5">
      <c r="A417" s="124" t="s">
        <v>565</v>
      </c>
      <c r="B417" s="145" t="s">
        <v>548</v>
      </c>
      <c r="C417" s="125" t="s">
        <v>1091</v>
      </c>
      <c r="D417" s="126">
        <v>240764</v>
      </c>
      <c r="E417" s="127">
        <v>139559.04</v>
      </c>
      <c r="F417" s="128">
        <f t="shared" si="6"/>
        <v>101204.95999999999</v>
      </c>
    </row>
    <row r="418" spans="1:6" ht="41.25">
      <c r="A418" s="124" t="s">
        <v>821</v>
      </c>
      <c r="B418" s="145" t="s">
        <v>548</v>
      </c>
      <c r="C418" s="125" t="s">
        <v>1092</v>
      </c>
      <c r="D418" s="126">
        <v>13310136</v>
      </c>
      <c r="E418" s="127">
        <v>9282696.49</v>
      </c>
      <c r="F418" s="128">
        <f t="shared" si="6"/>
        <v>4027439.51</v>
      </c>
    </row>
    <row r="419" spans="1:6" ht="66" customHeight="1">
      <c r="A419" s="124" t="s">
        <v>1093</v>
      </c>
      <c r="B419" s="145" t="s">
        <v>548</v>
      </c>
      <c r="C419" s="125" t="s">
        <v>1094</v>
      </c>
      <c r="D419" s="126">
        <v>3933100</v>
      </c>
      <c r="E419" s="127">
        <v>3661371.52</v>
      </c>
      <c r="F419" s="128">
        <f t="shared" si="6"/>
        <v>271728.48</v>
      </c>
    </row>
    <row r="420" spans="1:6" ht="13.5">
      <c r="A420" s="124" t="s">
        <v>565</v>
      </c>
      <c r="B420" s="145" t="s">
        <v>548</v>
      </c>
      <c r="C420" s="125" t="s">
        <v>1095</v>
      </c>
      <c r="D420" s="126">
        <v>59000</v>
      </c>
      <c r="E420" s="127">
        <v>54435.49</v>
      </c>
      <c r="F420" s="128">
        <f t="shared" si="6"/>
        <v>4564.510000000002</v>
      </c>
    </row>
    <row r="421" spans="1:6" ht="41.25">
      <c r="A421" s="124" t="s">
        <v>821</v>
      </c>
      <c r="B421" s="145" t="s">
        <v>548</v>
      </c>
      <c r="C421" s="125" t="s">
        <v>1096</v>
      </c>
      <c r="D421" s="126">
        <v>3874100</v>
      </c>
      <c r="E421" s="127">
        <v>3606936.03</v>
      </c>
      <c r="F421" s="128">
        <f t="shared" si="6"/>
        <v>267163.9700000002</v>
      </c>
    </row>
    <row r="422" spans="1:6" ht="80.25" customHeight="1">
      <c r="A422" s="124" t="s">
        <v>1097</v>
      </c>
      <c r="B422" s="145" t="s">
        <v>548</v>
      </c>
      <c r="C422" s="125" t="s">
        <v>1098</v>
      </c>
      <c r="D422" s="126">
        <v>675000</v>
      </c>
      <c r="E422" s="127">
        <v>620000</v>
      </c>
      <c r="F422" s="128">
        <f t="shared" si="6"/>
        <v>55000</v>
      </c>
    </row>
    <row r="423" spans="1:6" ht="13.5">
      <c r="A423" s="124" t="s">
        <v>565</v>
      </c>
      <c r="B423" s="145" t="s">
        <v>548</v>
      </c>
      <c r="C423" s="125" t="s">
        <v>1099</v>
      </c>
      <c r="D423" s="126">
        <v>52800</v>
      </c>
      <c r="E423" s="127">
        <v>34742.58</v>
      </c>
      <c r="F423" s="128">
        <f t="shared" si="6"/>
        <v>18057.42</v>
      </c>
    </row>
    <row r="424" spans="1:6" ht="27">
      <c r="A424" s="124" t="s">
        <v>817</v>
      </c>
      <c r="B424" s="145" t="s">
        <v>548</v>
      </c>
      <c r="C424" s="125" t="s">
        <v>1100</v>
      </c>
      <c r="D424" s="126">
        <v>622200</v>
      </c>
      <c r="E424" s="127">
        <v>585257.42</v>
      </c>
      <c r="F424" s="128">
        <f t="shared" si="6"/>
        <v>36942.57999999996</v>
      </c>
    </row>
    <row r="425" spans="1:6" ht="54.75">
      <c r="A425" s="124" t="s">
        <v>1101</v>
      </c>
      <c r="B425" s="145" t="s">
        <v>548</v>
      </c>
      <c r="C425" s="125" t="s">
        <v>1102</v>
      </c>
      <c r="D425" s="126">
        <v>5546500</v>
      </c>
      <c r="E425" s="127">
        <v>4984345.5</v>
      </c>
      <c r="F425" s="128">
        <f t="shared" si="6"/>
        <v>562154.5</v>
      </c>
    </row>
    <row r="426" spans="1:6" ht="13.5">
      <c r="A426" s="124" t="s">
        <v>565</v>
      </c>
      <c r="B426" s="145" t="s">
        <v>548</v>
      </c>
      <c r="C426" s="125" t="s">
        <v>1103</v>
      </c>
      <c r="D426" s="126">
        <v>82460</v>
      </c>
      <c r="E426" s="127">
        <v>62845.2</v>
      </c>
      <c r="F426" s="128">
        <f t="shared" si="6"/>
        <v>19614.800000000003</v>
      </c>
    </row>
    <row r="427" spans="1:6" ht="27">
      <c r="A427" s="124" t="s">
        <v>817</v>
      </c>
      <c r="B427" s="145" t="s">
        <v>548</v>
      </c>
      <c r="C427" s="125" t="s">
        <v>1104</v>
      </c>
      <c r="D427" s="126">
        <v>5464040</v>
      </c>
      <c r="E427" s="127">
        <v>4921500.3</v>
      </c>
      <c r="F427" s="128">
        <f t="shared" si="6"/>
        <v>542539.7000000002</v>
      </c>
    </row>
    <row r="428" spans="1:6" ht="63" customHeight="1">
      <c r="A428" s="124" t="s">
        <v>1105</v>
      </c>
      <c r="B428" s="145" t="s">
        <v>548</v>
      </c>
      <c r="C428" s="125" t="s">
        <v>1106</v>
      </c>
      <c r="D428" s="126">
        <v>27265300</v>
      </c>
      <c r="E428" s="127">
        <v>24827731.55</v>
      </c>
      <c r="F428" s="128">
        <f t="shared" si="6"/>
        <v>2437568.4499999993</v>
      </c>
    </row>
    <row r="429" spans="1:6" ht="13.5">
      <c r="A429" s="124" t="s">
        <v>565</v>
      </c>
      <c r="B429" s="145" t="s">
        <v>548</v>
      </c>
      <c r="C429" s="125" t="s">
        <v>1107</v>
      </c>
      <c r="D429" s="126">
        <v>60000</v>
      </c>
      <c r="E429" s="127">
        <v>51100.27</v>
      </c>
      <c r="F429" s="128">
        <f t="shared" si="6"/>
        <v>8899.730000000003</v>
      </c>
    </row>
    <row r="430" spans="1:6" ht="41.25">
      <c r="A430" s="124" t="s">
        <v>821</v>
      </c>
      <c r="B430" s="145" t="s">
        <v>548</v>
      </c>
      <c r="C430" s="125" t="s">
        <v>1108</v>
      </c>
      <c r="D430" s="126">
        <v>27205300</v>
      </c>
      <c r="E430" s="127">
        <v>24776631.28</v>
      </c>
      <c r="F430" s="128">
        <f t="shared" si="6"/>
        <v>2428668.719999999</v>
      </c>
    </row>
    <row r="431" spans="1:6" ht="66.75" customHeight="1">
      <c r="A431" s="124" t="s">
        <v>1109</v>
      </c>
      <c r="B431" s="145" t="s">
        <v>548</v>
      </c>
      <c r="C431" s="125" t="s">
        <v>1110</v>
      </c>
      <c r="D431" s="126">
        <v>11672700</v>
      </c>
      <c r="E431" s="127">
        <v>11666195.32</v>
      </c>
      <c r="F431" s="128">
        <f t="shared" si="6"/>
        <v>6504.679999999702</v>
      </c>
    </row>
    <row r="432" spans="1:6" ht="13.5">
      <c r="A432" s="124" t="s">
        <v>565</v>
      </c>
      <c r="B432" s="145" t="s">
        <v>548</v>
      </c>
      <c r="C432" s="125" t="s">
        <v>1111</v>
      </c>
      <c r="D432" s="126">
        <v>178174.64</v>
      </c>
      <c r="E432" s="127">
        <v>171669.96</v>
      </c>
      <c r="F432" s="128">
        <f t="shared" si="6"/>
        <v>6504.680000000022</v>
      </c>
    </row>
    <row r="433" spans="1:6" ht="41.25">
      <c r="A433" s="124" t="s">
        <v>821</v>
      </c>
      <c r="B433" s="145" t="s">
        <v>548</v>
      </c>
      <c r="C433" s="125" t="s">
        <v>1112</v>
      </c>
      <c r="D433" s="126">
        <v>11494525.36</v>
      </c>
      <c r="E433" s="127">
        <v>11494525.36</v>
      </c>
      <c r="F433" s="128" t="str">
        <f t="shared" si="6"/>
        <v>-</v>
      </c>
    </row>
    <row r="434" spans="1:6" ht="48.75" customHeight="1">
      <c r="A434" s="124" t="s">
        <v>1113</v>
      </c>
      <c r="B434" s="145" t="s">
        <v>548</v>
      </c>
      <c r="C434" s="125" t="s">
        <v>1114</v>
      </c>
      <c r="D434" s="126">
        <v>76958400</v>
      </c>
      <c r="E434" s="127">
        <v>63048259.78</v>
      </c>
      <c r="F434" s="128">
        <f t="shared" si="6"/>
        <v>13910140.219999999</v>
      </c>
    </row>
    <row r="435" spans="1:6" ht="13.5">
      <c r="A435" s="124" t="s">
        <v>565</v>
      </c>
      <c r="B435" s="145" t="s">
        <v>548</v>
      </c>
      <c r="C435" s="125" t="s">
        <v>1115</v>
      </c>
      <c r="D435" s="126">
        <v>361000</v>
      </c>
      <c r="E435" s="127">
        <v>287848.56</v>
      </c>
      <c r="F435" s="128">
        <f t="shared" si="6"/>
        <v>73151.44</v>
      </c>
    </row>
    <row r="436" spans="1:6" ht="41.25">
      <c r="A436" s="124" t="s">
        <v>821</v>
      </c>
      <c r="B436" s="145" t="s">
        <v>548</v>
      </c>
      <c r="C436" s="125" t="s">
        <v>1116</v>
      </c>
      <c r="D436" s="126">
        <v>76597400</v>
      </c>
      <c r="E436" s="127">
        <v>62760411.22</v>
      </c>
      <c r="F436" s="128">
        <f t="shared" si="6"/>
        <v>13836988.780000001</v>
      </c>
    </row>
    <row r="437" spans="1:6" ht="125.25" customHeight="1">
      <c r="A437" s="129" t="s">
        <v>1117</v>
      </c>
      <c r="B437" s="145" t="s">
        <v>548</v>
      </c>
      <c r="C437" s="125" t="s">
        <v>1118</v>
      </c>
      <c r="D437" s="126">
        <v>6000</v>
      </c>
      <c r="E437" s="127">
        <v>1954.19</v>
      </c>
      <c r="F437" s="128">
        <f t="shared" si="6"/>
        <v>4045.81</v>
      </c>
    </row>
    <row r="438" spans="1:6" ht="13.5">
      <c r="A438" s="124" t="s">
        <v>565</v>
      </c>
      <c r="B438" s="145" t="s">
        <v>548</v>
      </c>
      <c r="C438" s="125" t="s">
        <v>1119</v>
      </c>
      <c r="D438" s="126">
        <v>142</v>
      </c>
      <c r="E438" s="127">
        <v>28.88</v>
      </c>
      <c r="F438" s="128">
        <f t="shared" si="6"/>
        <v>113.12</v>
      </c>
    </row>
    <row r="439" spans="1:6" ht="41.25">
      <c r="A439" s="124" t="s">
        <v>821</v>
      </c>
      <c r="B439" s="145" t="s">
        <v>548</v>
      </c>
      <c r="C439" s="125" t="s">
        <v>1120</v>
      </c>
      <c r="D439" s="126">
        <v>5858</v>
      </c>
      <c r="E439" s="127">
        <v>1925.31</v>
      </c>
      <c r="F439" s="128">
        <f t="shared" si="6"/>
        <v>3932.69</v>
      </c>
    </row>
    <row r="440" spans="1:6" ht="138">
      <c r="A440" s="129" t="s">
        <v>1121</v>
      </c>
      <c r="B440" s="145" t="s">
        <v>548</v>
      </c>
      <c r="C440" s="125" t="s">
        <v>1122</v>
      </c>
      <c r="D440" s="126">
        <v>26050500</v>
      </c>
      <c r="E440" s="127">
        <v>23930792.09</v>
      </c>
      <c r="F440" s="128">
        <f t="shared" si="6"/>
        <v>2119707.91</v>
      </c>
    </row>
    <row r="441" spans="1:6" ht="41.25">
      <c r="A441" s="124" t="s">
        <v>821</v>
      </c>
      <c r="B441" s="145" t="s">
        <v>548</v>
      </c>
      <c r="C441" s="125" t="s">
        <v>1123</v>
      </c>
      <c r="D441" s="126">
        <v>26050500</v>
      </c>
      <c r="E441" s="127">
        <v>23930792.09</v>
      </c>
      <c r="F441" s="128">
        <f t="shared" si="6"/>
        <v>2119707.91</v>
      </c>
    </row>
    <row r="442" spans="1:6" ht="13.5">
      <c r="A442" s="113" t="s">
        <v>823</v>
      </c>
      <c r="B442" s="144" t="s">
        <v>548</v>
      </c>
      <c r="C442" s="114" t="s">
        <v>1124</v>
      </c>
      <c r="D442" s="115">
        <v>85956930</v>
      </c>
      <c r="E442" s="116">
        <v>78206713.68</v>
      </c>
      <c r="F442" s="117">
        <f t="shared" si="6"/>
        <v>7750216.319999993</v>
      </c>
    </row>
    <row r="443" spans="1:6" ht="51" customHeight="1">
      <c r="A443" s="124" t="s">
        <v>1026</v>
      </c>
      <c r="B443" s="145" t="s">
        <v>548</v>
      </c>
      <c r="C443" s="125" t="s">
        <v>1125</v>
      </c>
      <c r="D443" s="126">
        <v>84486530</v>
      </c>
      <c r="E443" s="127">
        <v>76950628.88</v>
      </c>
      <c r="F443" s="128">
        <f t="shared" si="6"/>
        <v>7535901.120000005</v>
      </c>
    </row>
    <row r="444" spans="1:6" ht="54.75">
      <c r="A444" s="124" t="s">
        <v>1126</v>
      </c>
      <c r="B444" s="145" t="s">
        <v>548</v>
      </c>
      <c r="C444" s="125" t="s">
        <v>1127</v>
      </c>
      <c r="D444" s="126">
        <v>37603830</v>
      </c>
      <c r="E444" s="127">
        <v>34354560</v>
      </c>
      <c r="F444" s="128">
        <f t="shared" si="6"/>
        <v>3249270</v>
      </c>
    </row>
    <row r="445" spans="1:6" ht="66" customHeight="1">
      <c r="A445" s="124" t="s">
        <v>597</v>
      </c>
      <c r="B445" s="145" t="s">
        <v>548</v>
      </c>
      <c r="C445" s="125" t="s">
        <v>1128</v>
      </c>
      <c r="D445" s="126">
        <v>37139280</v>
      </c>
      <c r="E445" s="127">
        <v>33890010</v>
      </c>
      <c r="F445" s="128">
        <f t="shared" si="6"/>
        <v>3249270</v>
      </c>
    </row>
    <row r="446" spans="1:6" ht="13.5">
      <c r="A446" s="124" t="s">
        <v>618</v>
      </c>
      <c r="B446" s="145" t="s">
        <v>548</v>
      </c>
      <c r="C446" s="125" t="s">
        <v>1129</v>
      </c>
      <c r="D446" s="126">
        <v>464550</v>
      </c>
      <c r="E446" s="127">
        <v>464550</v>
      </c>
      <c r="F446" s="128" t="str">
        <f t="shared" si="6"/>
        <v>-</v>
      </c>
    </row>
    <row r="447" spans="1:6" ht="123" customHeight="1">
      <c r="A447" s="129" t="s">
        <v>1130</v>
      </c>
      <c r="B447" s="145" t="s">
        <v>548</v>
      </c>
      <c r="C447" s="125" t="s">
        <v>1131</v>
      </c>
      <c r="D447" s="126">
        <v>27274000</v>
      </c>
      <c r="E447" s="127">
        <v>24892488.49</v>
      </c>
      <c r="F447" s="128">
        <f t="shared" si="6"/>
        <v>2381511.5100000016</v>
      </c>
    </row>
    <row r="448" spans="1:6" ht="13.5">
      <c r="A448" s="124" t="s">
        <v>565</v>
      </c>
      <c r="B448" s="145" t="s">
        <v>548</v>
      </c>
      <c r="C448" s="125" t="s">
        <v>1132</v>
      </c>
      <c r="D448" s="126">
        <v>5221900</v>
      </c>
      <c r="E448" s="127">
        <v>3693586.78</v>
      </c>
      <c r="F448" s="128">
        <f t="shared" si="6"/>
        <v>1528313.2200000002</v>
      </c>
    </row>
    <row r="449" spans="1:6" ht="27">
      <c r="A449" s="124" t="s">
        <v>817</v>
      </c>
      <c r="B449" s="145" t="s">
        <v>548</v>
      </c>
      <c r="C449" s="125" t="s">
        <v>1133</v>
      </c>
      <c r="D449" s="126">
        <v>22052100</v>
      </c>
      <c r="E449" s="127">
        <v>21198901.71</v>
      </c>
      <c r="F449" s="128">
        <f t="shared" si="6"/>
        <v>853198.2899999991</v>
      </c>
    </row>
    <row r="450" spans="1:6" ht="27">
      <c r="A450" s="124" t="s">
        <v>1134</v>
      </c>
      <c r="B450" s="145" t="s">
        <v>548</v>
      </c>
      <c r="C450" s="125" t="s">
        <v>1135</v>
      </c>
      <c r="D450" s="126">
        <v>14467000</v>
      </c>
      <c r="E450" s="127">
        <v>13093004.46</v>
      </c>
      <c r="F450" s="128">
        <f t="shared" si="6"/>
        <v>1373995.539999999</v>
      </c>
    </row>
    <row r="451" spans="1:6" ht="13.5">
      <c r="A451" s="124" t="s">
        <v>565</v>
      </c>
      <c r="B451" s="145" t="s">
        <v>548</v>
      </c>
      <c r="C451" s="125" t="s">
        <v>1136</v>
      </c>
      <c r="D451" s="126">
        <v>236000</v>
      </c>
      <c r="E451" s="127">
        <v>192525.54</v>
      </c>
      <c r="F451" s="128">
        <f t="shared" si="6"/>
        <v>43474.45999999999</v>
      </c>
    </row>
    <row r="452" spans="1:6" ht="27">
      <c r="A452" s="124" t="s">
        <v>817</v>
      </c>
      <c r="B452" s="145" t="s">
        <v>548</v>
      </c>
      <c r="C452" s="125" t="s">
        <v>1137</v>
      </c>
      <c r="D452" s="126">
        <v>14231000</v>
      </c>
      <c r="E452" s="127">
        <v>12900478.92</v>
      </c>
      <c r="F452" s="128">
        <f t="shared" si="6"/>
        <v>1330521.08</v>
      </c>
    </row>
    <row r="453" spans="1:6" ht="69">
      <c r="A453" s="124" t="s">
        <v>1138</v>
      </c>
      <c r="B453" s="145" t="s">
        <v>548</v>
      </c>
      <c r="C453" s="125" t="s">
        <v>1139</v>
      </c>
      <c r="D453" s="126">
        <v>5141700</v>
      </c>
      <c r="E453" s="127">
        <v>4610575.93</v>
      </c>
      <c r="F453" s="128">
        <f t="shared" si="6"/>
        <v>531124.0700000003</v>
      </c>
    </row>
    <row r="454" spans="1:6" ht="13.5">
      <c r="A454" s="124" t="s">
        <v>565</v>
      </c>
      <c r="B454" s="145" t="s">
        <v>548</v>
      </c>
      <c r="C454" s="125" t="s">
        <v>1140</v>
      </c>
      <c r="D454" s="126">
        <v>77960</v>
      </c>
      <c r="E454" s="127">
        <v>67652.55</v>
      </c>
      <c r="F454" s="128">
        <f aca="true" t="shared" si="7" ref="F454:F514">IF(OR(D454="-",IF(E454="-",0,E454)&gt;=IF(D454="-",0,D454)),"-",IF(D454="-",0,D454)-IF(E454="-",0,E454))</f>
        <v>10307.449999999997</v>
      </c>
    </row>
    <row r="455" spans="1:6" ht="27">
      <c r="A455" s="124" t="s">
        <v>817</v>
      </c>
      <c r="B455" s="145" t="s">
        <v>548</v>
      </c>
      <c r="C455" s="125" t="s">
        <v>1141</v>
      </c>
      <c r="D455" s="126">
        <v>5063740</v>
      </c>
      <c r="E455" s="127">
        <v>4542923.38</v>
      </c>
      <c r="F455" s="128">
        <f t="shared" si="7"/>
        <v>520816.6200000001</v>
      </c>
    </row>
    <row r="456" spans="1:6" ht="69" customHeight="1">
      <c r="A456" s="124" t="s">
        <v>1142</v>
      </c>
      <c r="B456" s="145" t="s">
        <v>548</v>
      </c>
      <c r="C456" s="125" t="s">
        <v>1143</v>
      </c>
      <c r="D456" s="126">
        <v>1470400</v>
      </c>
      <c r="E456" s="127">
        <v>1256084.8</v>
      </c>
      <c r="F456" s="128">
        <f t="shared" si="7"/>
        <v>214315.19999999995</v>
      </c>
    </row>
    <row r="457" spans="1:6" ht="13.5">
      <c r="A457" s="124" t="s">
        <v>565</v>
      </c>
      <c r="B457" s="145" t="s">
        <v>548</v>
      </c>
      <c r="C457" s="125" t="s">
        <v>1144</v>
      </c>
      <c r="D457" s="126">
        <v>27000</v>
      </c>
      <c r="E457" s="127">
        <v>18084.8</v>
      </c>
      <c r="F457" s="128">
        <f t="shared" si="7"/>
        <v>8915.2</v>
      </c>
    </row>
    <row r="458" spans="1:6" ht="27">
      <c r="A458" s="124" t="s">
        <v>817</v>
      </c>
      <c r="B458" s="145" t="s">
        <v>548</v>
      </c>
      <c r="C458" s="125" t="s">
        <v>1145</v>
      </c>
      <c r="D458" s="126">
        <v>1443400</v>
      </c>
      <c r="E458" s="127">
        <v>1238000</v>
      </c>
      <c r="F458" s="128">
        <f t="shared" si="7"/>
        <v>205400</v>
      </c>
    </row>
    <row r="459" spans="1:6" ht="13.5">
      <c r="A459" s="113" t="s">
        <v>1146</v>
      </c>
      <c r="B459" s="144" t="s">
        <v>548</v>
      </c>
      <c r="C459" s="114" t="s">
        <v>1147</v>
      </c>
      <c r="D459" s="115">
        <v>40647812</v>
      </c>
      <c r="E459" s="116">
        <v>33243679.82</v>
      </c>
      <c r="F459" s="117">
        <f t="shared" si="7"/>
        <v>7404132.18</v>
      </c>
    </row>
    <row r="460" spans="1:6" ht="47.25" customHeight="1">
      <c r="A460" s="124" t="s">
        <v>1026</v>
      </c>
      <c r="B460" s="145" t="s">
        <v>548</v>
      </c>
      <c r="C460" s="125" t="s">
        <v>1148</v>
      </c>
      <c r="D460" s="126">
        <v>35710852</v>
      </c>
      <c r="E460" s="127">
        <v>30106283.29</v>
      </c>
      <c r="F460" s="128">
        <f t="shared" si="7"/>
        <v>5604568.710000001</v>
      </c>
    </row>
    <row r="461" spans="1:6" ht="34.5" customHeight="1">
      <c r="A461" s="124" t="s">
        <v>1149</v>
      </c>
      <c r="B461" s="145" t="s">
        <v>548</v>
      </c>
      <c r="C461" s="125" t="s">
        <v>1150</v>
      </c>
      <c r="D461" s="126">
        <v>2692732</v>
      </c>
      <c r="E461" s="127">
        <v>1967335.06</v>
      </c>
      <c r="F461" s="128">
        <f t="shared" si="7"/>
        <v>725396.94</v>
      </c>
    </row>
    <row r="462" spans="1:6" ht="34.5" customHeight="1">
      <c r="A462" s="124" t="s">
        <v>559</v>
      </c>
      <c r="B462" s="145" t="s">
        <v>548</v>
      </c>
      <c r="C462" s="125" t="s">
        <v>1151</v>
      </c>
      <c r="D462" s="126">
        <v>2068152</v>
      </c>
      <c r="E462" s="127">
        <v>1510082.77</v>
      </c>
      <c r="F462" s="128">
        <f t="shared" si="7"/>
        <v>558069.23</v>
      </c>
    </row>
    <row r="463" spans="1:6" ht="54.75">
      <c r="A463" s="124" t="s">
        <v>561</v>
      </c>
      <c r="B463" s="145" t="s">
        <v>548</v>
      </c>
      <c r="C463" s="125" t="s">
        <v>1152</v>
      </c>
      <c r="D463" s="126">
        <v>624580</v>
      </c>
      <c r="E463" s="127">
        <v>457252.29</v>
      </c>
      <c r="F463" s="128">
        <f t="shared" si="7"/>
        <v>167327.71000000002</v>
      </c>
    </row>
    <row r="464" spans="1:6" ht="51" customHeight="1">
      <c r="A464" s="124" t="s">
        <v>1153</v>
      </c>
      <c r="B464" s="145" t="s">
        <v>548</v>
      </c>
      <c r="C464" s="125" t="s">
        <v>1154</v>
      </c>
      <c r="D464" s="126">
        <v>23460520</v>
      </c>
      <c r="E464" s="127">
        <v>20232295.29</v>
      </c>
      <c r="F464" s="128">
        <f t="shared" si="7"/>
        <v>3228224.710000001</v>
      </c>
    </row>
    <row r="465" spans="1:6" ht="35.25" customHeight="1">
      <c r="A465" s="124" t="s">
        <v>559</v>
      </c>
      <c r="B465" s="145" t="s">
        <v>548</v>
      </c>
      <c r="C465" s="125" t="s">
        <v>1155</v>
      </c>
      <c r="D465" s="126">
        <v>16216300</v>
      </c>
      <c r="E465" s="127">
        <v>14547968.99</v>
      </c>
      <c r="F465" s="128">
        <f t="shared" si="7"/>
        <v>1668331.0099999998</v>
      </c>
    </row>
    <row r="466" spans="1:6" ht="57" customHeight="1">
      <c r="A466" s="124" t="s">
        <v>788</v>
      </c>
      <c r="B466" s="145" t="s">
        <v>548</v>
      </c>
      <c r="C466" s="125" t="s">
        <v>1156</v>
      </c>
      <c r="D466" s="126">
        <v>800</v>
      </c>
      <c r="E466" s="127" t="s">
        <v>42</v>
      </c>
      <c r="F466" s="128">
        <f t="shared" si="7"/>
        <v>800</v>
      </c>
    </row>
    <row r="467" spans="1:6" ht="54.75">
      <c r="A467" s="124" t="s">
        <v>561</v>
      </c>
      <c r="B467" s="145" t="s">
        <v>548</v>
      </c>
      <c r="C467" s="125" t="s">
        <v>1157</v>
      </c>
      <c r="D467" s="126">
        <v>4897320</v>
      </c>
      <c r="E467" s="127">
        <v>4328976.35</v>
      </c>
      <c r="F467" s="128">
        <f t="shared" si="7"/>
        <v>568343.6500000004</v>
      </c>
    </row>
    <row r="468" spans="1:6" ht="36" customHeight="1">
      <c r="A468" s="124" t="s">
        <v>563</v>
      </c>
      <c r="B468" s="145" t="s">
        <v>548</v>
      </c>
      <c r="C468" s="125" t="s">
        <v>1158</v>
      </c>
      <c r="D468" s="126">
        <v>590500</v>
      </c>
      <c r="E468" s="127">
        <v>348804.45</v>
      </c>
      <c r="F468" s="128">
        <f t="shared" si="7"/>
        <v>241695.55</v>
      </c>
    </row>
    <row r="469" spans="1:6" ht="13.5">
      <c r="A469" s="124" t="s">
        <v>565</v>
      </c>
      <c r="B469" s="145" t="s">
        <v>548</v>
      </c>
      <c r="C469" s="125" t="s">
        <v>1159</v>
      </c>
      <c r="D469" s="126">
        <v>1082258.2</v>
      </c>
      <c r="E469" s="127">
        <v>508396.63</v>
      </c>
      <c r="F469" s="128">
        <f t="shared" si="7"/>
        <v>573861.57</v>
      </c>
    </row>
    <row r="470" spans="1:6" ht="13.5">
      <c r="A470" s="124" t="s">
        <v>793</v>
      </c>
      <c r="B470" s="145" t="s">
        <v>548</v>
      </c>
      <c r="C470" s="125" t="s">
        <v>1160</v>
      </c>
      <c r="D470" s="126">
        <v>633341.8</v>
      </c>
      <c r="E470" s="127">
        <v>471755.93</v>
      </c>
      <c r="F470" s="128">
        <f t="shared" si="7"/>
        <v>161585.87000000005</v>
      </c>
    </row>
    <row r="471" spans="1:6" ht="31.5" customHeight="1">
      <c r="A471" s="124" t="s">
        <v>795</v>
      </c>
      <c r="B471" s="145" t="s">
        <v>548</v>
      </c>
      <c r="C471" s="125" t="s">
        <v>1161</v>
      </c>
      <c r="D471" s="126">
        <v>40000</v>
      </c>
      <c r="E471" s="127">
        <v>26392.94</v>
      </c>
      <c r="F471" s="128">
        <f t="shared" si="7"/>
        <v>13607.060000000001</v>
      </c>
    </row>
    <row r="472" spans="1:6" ht="31.5" customHeight="1">
      <c r="A472" s="124" t="s">
        <v>1162</v>
      </c>
      <c r="B472" s="145" t="s">
        <v>548</v>
      </c>
      <c r="C472" s="125" t="s">
        <v>1163</v>
      </c>
      <c r="D472" s="126">
        <v>3914110</v>
      </c>
      <c r="E472" s="127">
        <v>3303754.44</v>
      </c>
      <c r="F472" s="128">
        <f t="shared" si="7"/>
        <v>610355.56</v>
      </c>
    </row>
    <row r="473" spans="1:6" ht="31.5" customHeight="1">
      <c r="A473" s="124" t="s">
        <v>559</v>
      </c>
      <c r="B473" s="145" t="s">
        <v>548</v>
      </c>
      <c r="C473" s="125" t="s">
        <v>1164</v>
      </c>
      <c r="D473" s="126">
        <v>2549185</v>
      </c>
      <c r="E473" s="127">
        <v>2151317.62</v>
      </c>
      <c r="F473" s="128">
        <f t="shared" si="7"/>
        <v>397867.3799999999</v>
      </c>
    </row>
    <row r="474" spans="1:6" ht="52.5" customHeight="1">
      <c r="A474" s="124" t="s">
        <v>788</v>
      </c>
      <c r="B474" s="145" t="s">
        <v>548</v>
      </c>
      <c r="C474" s="125" t="s">
        <v>1165</v>
      </c>
      <c r="D474" s="126">
        <v>800</v>
      </c>
      <c r="E474" s="127" t="s">
        <v>42</v>
      </c>
      <c r="F474" s="128">
        <f t="shared" si="7"/>
        <v>800</v>
      </c>
    </row>
    <row r="475" spans="1:6" ht="54.75">
      <c r="A475" s="124" t="s">
        <v>561</v>
      </c>
      <c r="B475" s="145" t="s">
        <v>548</v>
      </c>
      <c r="C475" s="125" t="s">
        <v>1166</v>
      </c>
      <c r="D475" s="126">
        <v>769925</v>
      </c>
      <c r="E475" s="127">
        <v>633457.96</v>
      </c>
      <c r="F475" s="128">
        <f t="shared" si="7"/>
        <v>136467.04000000004</v>
      </c>
    </row>
    <row r="476" spans="1:6" ht="36" customHeight="1">
      <c r="A476" s="124" t="s">
        <v>563</v>
      </c>
      <c r="B476" s="145" t="s">
        <v>548</v>
      </c>
      <c r="C476" s="125" t="s">
        <v>1167</v>
      </c>
      <c r="D476" s="126">
        <v>95100</v>
      </c>
      <c r="E476" s="127">
        <v>73504.08</v>
      </c>
      <c r="F476" s="128">
        <f t="shared" si="7"/>
        <v>21595.92</v>
      </c>
    </row>
    <row r="477" spans="1:6" ht="13.5">
      <c r="A477" s="124" t="s">
        <v>565</v>
      </c>
      <c r="B477" s="145" t="s">
        <v>548</v>
      </c>
      <c r="C477" s="125" t="s">
        <v>1168</v>
      </c>
      <c r="D477" s="126">
        <v>417300.1</v>
      </c>
      <c r="E477" s="127">
        <v>401313.66</v>
      </c>
      <c r="F477" s="128">
        <f t="shared" si="7"/>
        <v>15986.440000000002</v>
      </c>
    </row>
    <row r="478" spans="1:6" ht="13.5">
      <c r="A478" s="124" t="s">
        <v>793</v>
      </c>
      <c r="B478" s="145" t="s">
        <v>548</v>
      </c>
      <c r="C478" s="125" t="s">
        <v>1169</v>
      </c>
      <c r="D478" s="126">
        <v>81799.9</v>
      </c>
      <c r="E478" s="127">
        <v>44161.12</v>
      </c>
      <c r="F478" s="128">
        <f t="shared" si="7"/>
        <v>37638.77999999999</v>
      </c>
    </row>
    <row r="479" spans="1:6" ht="92.25" customHeight="1">
      <c r="A479" s="124" t="s">
        <v>1085</v>
      </c>
      <c r="B479" s="145" t="s">
        <v>548</v>
      </c>
      <c r="C479" s="125" t="s">
        <v>1170</v>
      </c>
      <c r="D479" s="126">
        <v>196000</v>
      </c>
      <c r="E479" s="127">
        <v>147998.19</v>
      </c>
      <c r="F479" s="128">
        <f t="shared" si="7"/>
        <v>48001.81</v>
      </c>
    </row>
    <row r="480" spans="1:6" ht="13.5">
      <c r="A480" s="124" t="s">
        <v>565</v>
      </c>
      <c r="B480" s="145" t="s">
        <v>548</v>
      </c>
      <c r="C480" s="125" t="s">
        <v>1171</v>
      </c>
      <c r="D480" s="126">
        <v>196000</v>
      </c>
      <c r="E480" s="127">
        <v>147998.19</v>
      </c>
      <c r="F480" s="128">
        <f t="shared" si="7"/>
        <v>48001.81</v>
      </c>
    </row>
    <row r="481" spans="1:6" ht="27">
      <c r="A481" s="124" t="s">
        <v>1089</v>
      </c>
      <c r="B481" s="145" t="s">
        <v>548</v>
      </c>
      <c r="C481" s="125" t="s">
        <v>1172</v>
      </c>
      <c r="D481" s="126">
        <v>4477900</v>
      </c>
      <c r="E481" s="127">
        <v>3648568.68</v>
      </c>
      <c r="F481" s="128">
        <f t="shared" si="7"/>
        <v>829331.3199999998</v>
      </c>
    </row>
    <row r="482" spans="1:6" ht="27">
      <c r="A482" s="124" t="s">
        <v>559</v>
      </c>
      <c r="B482" s="145" t="s">
        <v>548</v>
      </c>
      <c r="C482" s="125" t="s">
        <v>1173</v>
      </c>
      <c r="D482" s="126">
        <v>3095990</v>
      </c>
      <c r="E482" s="127">
        <v>2538081.88</v>
      </c>
      <c r="F482" s="128">
        <f t="shared" si="7"/>
        <v>557908.1200000001</v>
      </c>
    </row>
    <row r="483" spans="1:6" ht="54.75">
      <c r="A483" s="124" t="s">
        <v>561</v>
      </c>
      <c r="B483" s="145" t="s">
        <v>548</v>
      </c>
      <c r="C483" s="125" t="s">
        <v>1174</v>
      </c>
      <c r="D483" s="126">
        <v>935010</v>
      </c>
      <c r="E483" s="127">
        <v>750610.77</v>
      </c>
      <c r="F483" s="128">
        <f t="shared" si="7"/>
        <v>184399.22999999998</v>
      </c>
    </row>
    <row r="484" spans="1:6" ht="35.25" customHeight="1">
      <c r="A484" s="124" t="s">
        <v>563</v>
      </c>
      <c r="B484" s="145" t="s">
        <v>548</v>
      </c>
      <c r="C484" s="125" t="s">
        <v>1175</v>
      </c>
      <c r="D484" s="126">
        <v>148800</v>
      </c>
      <c r="E484" s="127">
        <v>118756.66</v>
      </c>
      <c r="F484" s="128">
        <f t="shared" si="7"/>
        <v>30043.339999999997</v>
      </c>
    </row>
    <row r="485" spans="1:6" ht="13.5">
      <c r="A485" s="124" t="s">
        <v>565</v>
      </c>
      <c r="B485" s="145" t="s">
        <v>548</v>
      </c>
      <c r="C485" s="125" t="s">
        <v>1176</v>
      </c>
      <c r="D485" s="126">
        <v>203341.7</v>
      </c>
      <c r="E485" s="127">
        <v>198309.86</v>
      </c>
      <c r="F485" s="128">
        <f t="shared" si="7"/>
        <v>5031.840000000026</v>
      </c>
    </row>
    <row r="486" spans="1:6" ht="13.5">
      <c r="A486" s="124" t="s">
        <v>793</v>
      </c>
      <c r="B486" s="145" t="s">
        <v>548</v>
      </c>
      <c r="C486" s="125" t="s">
        <v>1177</v>
      </c>
      <c r="D486" s="126">
        <v>94758.3</v>
      </c>
      <c r="E486" s="127">
        <v>42809.51</v>
      </c>
      <c r="F486" s="128">
        <f t="shared" si="7"/>
        <v>51948.79</v>
      </c>
    </row>
    <row r="487" spans="1:6" ht="50.25" customHeight="1">
      <c r="A487" s="124" t="s">
        <v>1178</v>
      </c>
      <c r="B487" s="145" t="s">
        <v>548</v>
      </c>
      <c r="C487" s="125" t="s">
        <v>1179</v>
      </c>
      <c r="D487" s="126">
        <v>67300</v>
      </c>
      <c r="E487" s="127">
        <v>67300</v>
      </c>
      <c r="F487" s="128" t="str">
        <f t="shared" si="7"/>
        <v>-</v>
      </c>
    </row>
    <row r="488" spans="1:6" ht="13.5">
      <c r="A488" s="124" t="s">
        <v>565</v>
      </c>
      <c r="B488" s="145" t="s">
        <v>548</v>
      </c>
      <c r="C488" s="125" t="s">
        <v>1180</v>
      </c>
      <c r="D488" s="126">
        <v>67300</v>
      </c>
      <c r="E488" s="127">
        <v>67300</v>
      </c>
      <c r="F488" s="128" t="str">
        <f t="shared" si="7"/>
        <v>-</v>
      </c>
    </row>
    <row r="489" spans="1:6" ht="66" customHeight="1">
      <c r="A489" s="124" t="s">
        <v>1105</v>
      </c>
      <c r="B489" s="145" t="s">
        <v>548</v>
      </c>
      <c r="C489" s="125" t="s">
        <v>1181</v>
      </c>
      <c r="D489" s="126">
        <v>420000</v>
      </c>
      <c r="E489" s="127">
        <v>320810.27</v>
      </c>
      <c r="F489" s="128">
        <f t="shared" si="7"/>
        <v>99189.72999999998</v>
      </c>
    </row>
    <row r="490" spans="1:6" ht="33.75" customHeight="1">
      <c r="A490" s="124" t="s">
        <v>563</v>
      </c>
      <c r="B490" s="145" t="s">
        <v>548</v>
      </c>
      <c r="C490" s="125" t="s">
        <v>1182</v>
      </c>
      <c r="D490" s="126">
        <v>115000</v>
      </c>
      <c r="E490" s="127">
        <v>106963.16</v>
      </c>
      <c r="F490" s="128">
        <f t="shared" si="7"/>
        <v>8036.8399999999965</v>
      </c>
    </row>
    <row r="491" spans="1:6" ht="13.5">
      <c r="A491" s="124" t="s">
        <v>565</v>
      </c>
      <c r="B491" s="145" t="s">
        <v>548</v>
      </c>
      <c r="C491" s="125" t="s">
        <v>1183</v>
      </c>
      <c r="D491" s="126">
        <v>305000</v>
      </c>
      <c r="E491" s="127">
        <v>213847.11</v>
      </c>
      <c r="F491" s="128">
        <f t="shared" si="7"/>
        <v>91152.89000000001</v>
      </c>
    </row>
    <row r="492" spans="1:6" ht="52.5" customHeight="1">
      <c r="A492" s="124" t="s">
        <v>1113</v>
      </c>
      <c r="B492" s="145" t="s">
        <v>548</v>
      </c>
      <c r="C492" s="125" t="s">
        <v>1184</v>
      </c>
      <c r="D492" s="126">
        <v>461000</v>
      </c>
      <c r="E492" s="127">
        <v>396931.36</v>
      </c>
      <c r="F492" s="128">
        <f t="shared" si="7"/>
        <v>64068.640000000014</v>
      </c>
    </row>
    <row r="493" spans="1:6" ht="36" customHeight="1">
      <c r="A493" s="124" t="s">
        <v>563</v>
      </c>
      <c r="B493" s="145" t="s">
        <v>548</v>
      </c>
      <c r="C493" s="125" t="s">
        <v>1185</v>
      </c>
      <c r="D493" s="126">
        <v>150000</v>
      </c>
      <c r="E493" s="127">
        <v>131601.76</v>
      </c>
      <c r="F493" s="128">
        <f t="shared" si="7"/>
        <v>18398.23999999999</v>
      </c>
    </row>
    <row r="494" spans="1:6" ht="13.5">
      <c r="A494" s="124" t="s">
        <v>565</v>
      </c>
      <c r="B494" s="145" t="s">
        <v>548</v>
      </c>
      <c r="C494" s="125" t="s">
        <v>1186</v>
      </c>
      <c r="D494" s="126">
        <v>311000</v>
      </c>
      <c r="E494" s="127">
        <v>265329.6</v>
      </c>
      <c r="F494" s="128">
        <f t="shared" si="7"/>
        <v>45670.40000000002</v>
      </c>
    </row>
    <row r="495" spans="1:6" ht="50.25" customHeight="1">
      <c r="A495" s="124" t="s">
        <v>1153</v>
      </c>
      <c r="B495" s="145" t="s">
        <v>548</v>
      </c>
      <c r="C495" s="125" t="s">
        <v>1187</v>
      </c>
      <c r="D495" s="126">
        <v>21290</v>
      </c>
      <c r="E495" s="127">
        <v>21290</v>
      </c>
      <c r="F495" s="128" t="str">
        <f t="shared" si="7"/>
        <v>-</v>
      </c>
    </row>
    <row r="496" spans="1:6" ht="27">
      <c r="A496" s="124" t="s">
        <v>559</v>
      </c>
      <c r="B496" s="145" t="s">
        <v>548</v>
      </c>
      <c r="C496" s="125" t="s">
        <v>1188</v>
      </c>
      <c r="D496" s="126">
        <v>16352</v>
      </c>
      <c r="E496" s="127">
        <v>16352</v>
      </c>
      <c r="F496" s="128" t="str">
        <f t="shared" si="7"/>
        <v>-</v>
      </c>
    </row>
    <row r="497" spans="1:6" ht="54.75">
      <c r="A497" s="124" t="s">
        <v>561</v>
      </c>
      <c r="B497" s="145" t="s">
        <v>548</v>
      </c>
      <c r="C497" s="125" t="s">
        <v>1189</v>
      </c>
      <c r="D497" s="126">
        <v>4938</v>
      </c>
      <c r="E497" s="127">
        <v>4938</v>
      </c>
      <c r="F497" s="128" t="str">
        <f t="shared" si="7"/>
        <v>-</v>
      </c>
    </row>
    <row r="498" spans="1:6" ht="32.25" customHeight="1">
      <c r="A498" s="124" t="s">
        <v>1190</v>
      </c>
      <c r="B498" s="145" t="s">
        <v>548</v>
      </c>
      <c r="C498" s="125" t="s">
        <v>1191</v>
      </c>
      <c r="D498" s="126">
        <v>66960</v>
      </c>
      <c r="E498" s="127">
        <v>59594.4</v>
      </c>
      <c r="F498" s="128">
        <f t="shared" si="7"/>
        <v>7365.5999999999985</v>
      </c>
    </row>
    <row r="499" spans="1:6" ht="32.25" customHeight="1">
      <c r="A499" s="124" t="s">
        <v>563</v>
      </c>
      <c r="B499" s="145" t="s">
        <v>548</v>
      </c>
      <c r="C499" s="125" t="s">
        <v>1192</v>
      </c>
      <c r="D499" s="126">
        <v>66960</v>
      </c>
      <c r="E499" s="127">
        <v>59594.4</v>
      </c>
      <c r="F499" s="128">
        <f t="shared" si="7"/>
        <v>7365.5999999999985</v>
      </c>
    </row>
    <row r="500" spans="1:6" ht="67.5" customHeight="1">
      <c r="A500" s="124" t="s">
        <v>1193</v>
      </c>
      <c r="B500" s="145" t="s">
        <v>548</v>
      </c>
      <c r="C500" s="125" t="s">
        <v>1194</v>
      </c>
      <c r="D500" s="126">
        <v>4870000</v>
      </c>
      <c r="E500" s="127">
        <v>3077802.13</v>
      </c>
      <c r="F500" s="128">
        <f t="shared" si="7"/>
        <v>1792197.87</v>
      </c>
    </row>
    <row r="501" spans="1:6" ht="13.5">
      <c r="A501" s="124" t="s">
        <v>708</v>
      </c>
      <c r="B501" s="145" t="s">
        <v>548</v>
      </c>
      <c r="C501" s="125" t="s">
        <v>1195</v>
      </c>
      <c r="D501" s="126">
        <v>4870000</v>
      </c>
      <c r="E501" s="127">
        <v>3077802.13</v>
      </c>
      <c r="F501" s="128">
        <f t="shared" si="7"/>
        <v>1792197.87</v>
      </c>
    </row>
    <row r="502" spans="1:6" ht="39" customHeight="1">
      <c r="A502" s="124" t="s">
        <v>1196</v>
      </c>
      <c r="B502" s="145" t="s">
        <v>548</v>
      </c>
      <c r="C502" s="125" t="s">
        <v>1197</v>
      </c>
      <c r="D502" s="126">
        <v>4870000</v>
      </c>
      <c r="E502" s="127">
        <v>3077802.13</v>
      </c>
      <c r="F502" s="128">
        <f t="shared" si="7"/>
        <v>1792197.87</v>
      </c>
    </row>
    <row r="503" spans="1:6" ht="41.25">
      <c r="A503" s="113" t="s">
        <v>1198</v>
      </c>
      <c r="B503" s="144" t="s">
        <v>548</v>
      </c>
      <c r="C503" s="114" t="s">
        <v>1199</v>
      </c>
      <c r="D503" s="115">
        <v>28043382</v>
      </c>
      <c r="E503" s="116">
        <v>21516229.81</v>
      </c>
      <c r="F503" s="117">
        <f t="shared" si="7"/>
        <v>6527152.190000001</v>
      </c>
    </row>
    <row r="504" spans="1:6" ht="33" customHeight="1">
      <c r="A504" s="124" t="s">
        <v>1200</v>
      </c>
      <c r="B504" s="145" t="s">
        <v>548</v>
      </c>
      <c r="C504" s="125" t="s">
        <v>1201</v>
      </c>
      <c r="D504" s="126">
        <v>28043382</v>
      </c>
      <c r="E504" s="127">
        <v>21516229.81</v>
      </c>
      <c r="F504" s="128">
        <f t="shared" si="7"/>
        <v>6527152.190000001</v>
      </c>
    </row>
    <row r="505" spans="1:6" ht="13.5">
      <c r="A505" s="113" t="s">
        <v>1202</v>
      </c>
      <c r="B505" s="144" t="s">
        <v>548</v>
      </c>
      <c r="C505" s="114" t="s">
        <v>1203</v>
      </c>
      <c r="D505" s="115">
        <v>8149235</v>
      </c>
      <c r="E505" s="116">
        <v>5951684.78</v>
      </c>
      <c r="F505" s="117">
        <f t="shared" si="7"/>
        <v>2197550.2199999997</v>
      </c>
    </row>
    <row r="506" spans="1:6" ht="50.25" customHeight="1">
      <c r="A506" s="124" t="s">
        <v>785</v>
      </c>
      <c r="B506" s="145" t="s">
        <v>548</v>
      </c>
      <c r="C506" s="125" t="s">
        <v>1204</v>
      </c>
      <c r="D506" s="126">
        <v>8149235</v>
      </c>
      <c r="E506" s="127">
        <v>5951684.78</v>
      </c>
      <c r="F506" s="128">
        <f t="shared" si="7"/>
        <v>2197550.2199999997</v>
      </c>
    </row>
    <row r="507" spans="1:6" ht="27">
      <c r="A507" s="124" t="s">
        <v>559</v>
      </c>
      <c r="B507" s="145" t="s">
        <v>548</v>
      </c>
      <c r="C507" s="125" t="s">
        <v>1205</v>
      </c>
      <c r="D507" s="126">
        <v>3876536</v>
      </c>
      <c r="E507" s="127">
        <v>3056221.24</v>
      </c>
      <c r="F507" s="128">
        <f t="shared" si="7"/>
        <v>820314.7599999998</v>
      </c>
    </row>
    <row r="508" spans="1:6" ht="54.75">
      <c r="A508" s="124" t="s">
        <v>561</v>
      </c>
      <c r="B508" s="145" t="s">
        <v>548</v>
      </c>
      <c r="C508" s="125" t="s">
        <v>1206</v>
      </c>
      <c r="D508" s="126">
        <v>1170714</v>
      </c>
      <c r="E508" s="127">
        <v>883303.55</v>
      </c>
      <c r="F508" s="128">
        <f t="shared" si="7"/>
        <v>287410.44999999995</v>
      </c>
    </row>
    <row r="509" spans="1:6" ht="34.5" customHeight="1">
      <c r="A509" s="124" t="s">
        <v>563</v>
      </c>
      <c r="B509" s="145" t="s">
        <v>548</v>
      </c>
      <c r="C509" s="125" t="s">
        <v>1207</v>
      </c>
      <c r="D509" s="126">
        <v>1621662</v>
      </c>
      <c r="E509" s="127">
        <v>1216032.82</v>
      </c>
      <c r="F509" s="128">
        <f t="shared" si="7"/>
        <v>405629.17999999993</v>
      </c>
    </row>
    <row r="510" spans="1:6" ht="13.5">
      <c r="A510" s="124" t="s">
        <v>565</v>
      </c>
      <c r="B510" s="145" t="s">
        <v>548</v>
      </c>
      <c r="C510" s="125" t="s">
        <v>1208</v>
      </c>
      <c r="D510" s="126">
        <v>986990</v>
      </c>
      <c r="E510" s="127">
        <v>413943.27</v>
      </c>
      <c r="F510" s="128">
        <f t="shared" si="7"/>
        <v>573046.73</v>
      </c>
    </row>
    <row r="511" spans="1:6" ht="13.5">
      <c r="A511" s="124" t="s">
        <v>793</v>
      </c>
      <c r="B511" s="145" t="s">
        <v>548</v>
      </c>
      <c r="C511" s="125" t="s">
        <v>1209</v>
      </c>
      <c r="D511" s="126">
        <v>257600</v>
      </c>
      <c r="E511" s="127">
        <v>146450.9</v>
      </c>
      <c r="F511" s="128">
        <f t="shared" si="7"/>
        <v>111149.1</v>
      </c>
    </row>
    <row r="512" spans="1:6" ht="42" customHeight="1">
      <c r="A512" s="124" t="s">
        <v>795</v>
      </c>
      <c r="B512" s="145" t="s">
        <v>548</v>
      </c>
      <c r="C512" s="125" t="s">
        <v>1210</v>
      </c>
      <c r="D512" s="126">
        <v>235181</v>
      </c>
      <c r="E512" s="127">
        <v>235181</v>
      </c>
      <c r="F512" s="128" t="str">
        <f t="shared" si="7"/>
        <v>-</v>
      </c>
    </row>
    <row r="513" spans="1:6" ht="13.5">
      <c r="A513" s="124" t="s">
        <v>797</v>
      </c>
      <c r="B513" s="145" t="s">
        <v>548</v>
      </c>
      <c r="C513" s="125" t="s">
        <v>1211</v>
      </c>
      <c r="D513" s="126">
        <v>552</v>
      </c>
      <c r="E513" s="127">
        <v>552</v>
      </c>
      <c r="F513" s="128" t="str">
        <f t="shared" si="7"/>
        <v>-</v>
      </c>
    </row>
    <row r="514" spans="1:6" ht="48.75" customHeight="1">
      <c r="A514" s="113" t="s">
        <v>1212</v>
      </c>
      <c r="B514" s="144" t="s">
        <v>548</v>
      </c>
      <c r="C514" s="114" t="s">
        <v>1213</v>
      </c>
      <c r="D514" s="115">
        <v>19894147</v>
      </c>
      <c r="E514" s="116">
        <v>15564545.03</v>
      </c>
      <c r="F514" s="117">
        <f t="shared" si="7"/>
        <v>4329601.970000001</v>
      </c>
    </row>
    <row r="515" spans="1:6" ht="54.75">
      <c r="A515" s="124" t="s">
        <v>1214</v>
      </c>
      <c r="B515" s="145" t="s">
        <v>548</v>
      </c>
      <c r="C515" s="125" t="s">
        <v>1215</v>
      </c>
      <c r="D515" s="126">
        <v>19344147</v>
      </c>
      <c r="E515" s="127">
        <v>15111355.69</v>
      </c>
      <c r="F515" s="128">
        <f aca="true" t="shared" si="8" ref="F515:F576">IF(OR(D515="-",IF(E515="-",0,E515)&gt;=IF(D515="-",0,D515)),"-",IF(D515="-",0,D515)-IF(E515="-",0,E515))</f>
        <v>4232791.3100000005</v>
      </c>
    </row>
    <row r="516" spans="1:6" ht="13.5">
      <c r="A516" s="124" t="s">
        <v>1216</v>
      </c>
      <c r="B516" s="145" t="s">
        <v>548</v>
      </c>
      <c r="C516" s="125" t="s">
        <v>1217</v>
      </c>
      <c r="D516" s="126">
        <v>1600000</v>
      </c>
      <c r="E516" s="127">
        <v>500655.31</v>
      </c>
      <c r="F516" s="128">
        <f t="shared" si="8"/>
        <v>1099344.69</v>
      </c>
    </row>
    <row r="517" spans="1:6" ht="13.5">
      <c r="A517" s="124" t="s">
        <v>859</v>
      </c>
      <c r="B517" s="145" t="s">
        <v>548</v>
      </c>
      <c r="C517" s="125" t="s">
        <v>1218</v>
      </c>
      <c r="D517" s="126">
        <v>983103</v>
      </c>
      <c r="E517" s="127">
        <v>144794.73</v>
      </c>
      <c r="F517" s="128">
        <f t="shared" si="8"/>
        <v>838308.27</v>
      </c>
    </row>
    <row r="518" spans="1:6" ht="53.25" customHeight="1">
      <c r="A518" s="124" t="s">
        <v>861</v>
      </c>
      <c r="B518" s="145" t="s">
        <v>548</v>
      </c>
      <c r="C518" s="125" t="s">
        <v>1219</v>
      </c>
      <c r="D518" s="126">
        <v>296897</v>
      </c>
      <c r="E518" s="127">
        <v>43728.01</v>
      </c>
      <c r="F518" s="128">
        <f t="shared" si="8"/>
        <v>253168.99</v>
      </c>
    </row>
    <row r="519" spans="1:6" ht="37.5" customHeight="1">
      <c r="A519" s="124" t="s">
        <v>563</v>
      </c>
      <c r="B519" s="145" t="s">
        <v>548</v>
      </c>
      <c r="C519" s="125" t="s">
        <v>1220</v>
      </c>
      <c r="D519" s="126">
        <v>2600</v>
      </c>
      <c r="E519" s="127">
        <v>2600</v>
      </c>
      <c r="F519" s="128" t="str">
        <f t="shared" si="8"/>
        <v>-</v>
      </c>
    </row>
    <row r="520" spans="1:6" ht="13.5">
      <c r="A520" s="124" t="s">
        <v>565</v>
      </c>
      <c r="B520" s="145" t="s">
        <v>548</v>
      </c>
      <c r="C520" s="125" t="s">
        <v>1221</v>
      </c>
      <c r="D520" s="126">
        <v>317400</v>
      </c>
      <c r="E520" s="127">
        <v>309532.57</v>
      </c>
      <c r="F520" s="128">
        <f t="shared" si="8"/>
        <v>7867.429999999993</v>
      </c>
    </row>
    <row r="521" spans="1:6" ht="13.5">
      <c r="A521" s="124" t="s">
        <v>1216</v>
      </c>
      <c r="B521" s="145" t="s">
        <v>548</v>
      </c>
      <c r="C521" s="125" t="s">
        <v>1222</v>
      </c>
      <c r="D521" s="126">
        <v>17220693</v>
      </c>
      <c r="E521" s="127">
        <v>14610700.38</v>
      </c>
      <c r="F521" s="128">
        <f t="shared" si="8"/>
        <v>2609992.619999999</v>
      </c>
    </row>
    <row r="522" spans="1:6" ht="13.5">
      <c r="A522" s="124" t="s">
        <v>859</v>
      </c>
      <c r="B522" s="145" t="s">
        <v>548</v>
      </c>
      <c r="C522" s="125" t="s">
        <v>1223</v>
      </c>
      <c r="D522" s="126">
        <v>11327284</v>
      </c>
      <c r="E522" s="127">
        <v>10212317.52</v>
      </c>
      <c r="F522" s="128">
        <f t="shared" si="8"/>
        <v>1114966.4800000004</v>
      </c>
    </row>
    <row r="523" spans="1:6" ht="36" customHeight="1">
      <c r="A523" s="124" t="s">
        <v>885</v>
      </c>
      <c r="B523" s="145" t="s">
        <v>548</v>
      </c>
      <c r="C523" s="125" t="s">
        <v>1224</v>
      </c>
      <c r="D523" s="126">
        <v>285360</v>
      </c>
      <c r="E523" s="127">
        <v>194774.2</v>
      </c>
      <c r="F523" s="128">
        <f t="shared" si="8"/>
        <v>90585.79999999999</v>
      </c>
    </row>
    <row r="524" spans="1:6" ht="51" customHeight="1">
      <c r="A524" s="124" t="s">
        <v>861</v>
      </c>
      <c r="B524" s="145" t="s">
        <v>548</v>
      </c>
      <c r="C524" s="125" t="s">
        <v>1225</v>
      </c>
      <c r="D524" s="126">
        <v>3457300</v>
      </c>
      <c r="E524" s="127">
        <v>2989756.06</v>
      </c>
      <c r="F524" s="128">
        <f t="shared" si="8"/>
        <v>467543.93999999994</v>
      </c>
    </row>
    <row r="525" spans="1:6" ht="36" customHeight="1">
      <c r="A525" s="124" t="s">
        <v>563</v>
      </c>
      <c r="B525" s="145" t="s">
        <v>548</v>
      </c>
      <c r="C525" s="125" t="s">
        <v>1226</v>
      </c>
      <c r="D525" s="126">
        <v>163179</v>
      </c>
      <c r="E525" s="127">
        <v>135646.54</v>
      </c>
      <c r="F525" s="128">
        <f t="shared" si="8"/>
        <v>27532.459999999992</v>
      </c>
    </row>
    <row r="526" spans="1:6" ht="13.5">
      <c r="A526" s="124" t="s">
        <v>565</v>
      </c>
      <c r="B526" s="145" t="s">
        <v>548</v>
      </c>
      <c r="C526" s="125" t="s">
        <v>1227</v>
      </c>
      <c r="D526" s="126">
        <v>1296788</v>
      </c>
      <c r="E526" s="127">
        <v>572486.64</v>
      </c>
      <c r="F526" s="128">
        <f t="shared" si="8"/>
        <v>724301.36</v>
      </c>
    </row>
    <row r="527" spans="1:6" ht="13.5">
      <c r="A527" s="124" t="s">
        <v>793</v>
      </c>
      <c r="B527" s="145" t="s">
        <v>548</v>
      </c>
      <c r="C527" s="125" t="s">
        <v>1228</v>
      </c>
      <c r="D527" s="126">
        <v>286000</v>
      </c>
      <c r="E527" s="127">
        <v>163630.54</v>
      </c>
      <c r="F527" s="128">
        <f t="shared" si="8"/>
        <v>122369.45999999999</v>
      </c>
    </row>
    <row r="528" spans="1:6" ht="41.25">
      <c r="A528" s="124" t="s">
        <v>821</v>
      </c>
      <c r="B528" s="145" t="s">
        <v>548</v>
      </c>
      <c r="C528" s="125" t="s">
        <v>1229</v>
      </c>
      <c r="D528" s="126">
        <v>120716</v>
      </c>
      <c r="E528" s="127">
        <v>74459.88</v>
      </c>
      <c r="F528" s="128">
        <f t="shared" si="8"/>
        <v>46256.119999999995</v>
      </c>
    </row>
    <row r="529" spans="1:6" ht="27">
      <c r="A529" s="124" t="s">
        <v>795</v>
      </c>
      <c r="B529" s="145" t="s">
        <v>548</v>
      </c>
      <c r="C529" s="125" t="s">
        <v>1230</v>
      </c>
      <c r="D529" s="126">
        <v>247502</v>
      </c>
      <c r="E529" s="127">
        <v>231066</v>
      </c>
      <c r="F529" s="128">
        <f t="shared" si="8"/>
        <v>16436</v>
      </c>
    </row>
    <row r="530" spans="1:6" ht="13.5">
      <c r="A530" s="124" t="s">
        <v>797</v>
      </c>
      <c r="B530" s="145" t="s">
        <v>548</v>
      </c>
      <c r="C530" s="125" t="s">
        <v>1231</v>
      </c>
      <c r="D530" s="126">
        <v>36564</v>
      </c>
      <c r="E530" s="127">
        <v>36563</v>
      </c>
      <c r="F530" s="128">
        <f t="shared" si="8"/>
        <v>1</v>
      </c>
    </row>
    <row r="531" spans="1:6" ht="13.5">
      <c r="A531" s="124" t="s">
        <v>1216</v>
      </c>
      <c r="B531" s="145" t="s">
        <v>548</v>
      </c>
      <c r="C531" s="125" t="s">
        <v>1232</v>
      </c>
      <c r="D531" s="126">
        <v>523454</v>
      </c>
      <c r="E531" s="127" t="s">
        <v>42</v>
      </c>
      <c r="F531" s="128">
        <f t="shared" si="8"/>
        <v>523454</v>
      </c>
    </row>
    <row r="532" spans="1:6" ht="13.5">
      <c r="A532" s="124" t="s">
        <v>859</v>
      </c>
      <c r="B532" s="145" t="s">
        <v>548</v>
      </c>
      <c r="C532" s="125" t="s">
        <v>1233</v>
      </c>
      <c r="D532" s="126">
        <v>402039</v>
      </c>
      <c r="E532" s="127" t="s">
        <v>42</v>
      </c>
      <c r="F532" s="128">
        <f t="shared" si="8"/>
        <v>402039</v>
      </c>
    </row>
    <row r="533" spans="1:6" ht="51" customHeight="1">
      <c r="A533" s="124" t="s">
        <v>861</v>
      </c>
      <c r="B533" s="145" t="s">
        <v>548</v>
      </c>
      <c r="C533" s="125" t="s">
        <v>1234</v>
      </c>
      <c r="D533" s="126">
        <v>121415</v>
      </c>
      <c r="E533" s="127" t="s">
        <v>42</v>
      </c>
      <c r="F533" s="128">
        <f t="shared" si="8"/>
        <v>121415</v>
      </c>
    </row>
    <row r="534" spans="1:6" ht="41.25">
      <c r="A534" s="124" t="s">
        <v>1235</v>
      </c>
      <c r="B534" s="145" t="s">
        <v>548</v>
      </c>
      <c r="C534" s="125" t="s">
        <v>1236</v>
      </c>
      <c r="D534" s="126">
        <v>350000</v>
      </c>
      <c r="E534" s="127">
        <v>276015</v>
      </c>
      <c r="F534" s="128">
        <f t="shared" si="8"/>
        <v>73985</v>
      </c>
    </row>
    <row r="535" spans="1:6" ht="13.5">
      <c r="A535" s="124" t="s">
        <v>708</v>
      </c>
      <c r="B535" s="145" t="s">
        <v>548</v>
      </c>
      <c r="C535" s="125" t="s">
        <v>1237</v>
      </c>
      <c r="D535" s="126">
        <v>350000</v>
      </c>
      <c r="E535" s="127">
        <v>276015</v>
      </c>
      <c r="F535" s="128">
        <f t="shared" si="8"/>
        <v>73985</v>
      </c>
    </row>
    <row r="536" spans="1:6" ht="39" customHeight="1">
      <c r="A536" s="124" t="s">
        <v>563</v>
      </c>
      <c r="B536" s="145" t="s">
        <v>548</v>
      </c>
      <c r="C536" s="125" t="s">
        <v>1238</v>
      </c>
      <c r="D536" s="126">
        <v>350000</v>
      </c>
      <c r="E536" s="127">
        <v>276015</v>
      </c>
      <c r="F536" s="128">
        <f t="shared" si="8"/>
        <v>73985</v>
      </c>
    </row>
    <row r="537" spans="1:6" ht="67.5" customHeight="1">
      <c r="A537" s="124" t="s">
        <v>706</v>
      </c>
      <c r="B537" s="145" t="s">
        <v>548</v>
      </c>
      <c r="C537" s="125" t="s">
        <v>1239</v>
      </c>
      <c r="D537" s="126">
        <v>200000</v>
      </c>
      <c r="E537" s="127">
        <v>177174.34</v>
      </c>
      <c r="F537" s="128">
        <f t="shared" si="8"/>
        <v>22825.660000000003</v>
      </c>
    </row>
    <row r="538" spans="1:6" ht="13.5">
      <c r="A538" s="124" t="s">
        <v>708</v>
      </c>
      <c r="B538" s="145" t="s">
        <v>548</v>
      </c>
      <c r="C538" s="125" t="s">
        <v>1240</v>
      </c>
      <c r="D538" s="126">
        <v>200000</v>
      </c>
      <c r="E538" s="127">
        <v>177174.34</v>
      </c>
      <c r="F538" s="128">
        <f t="shared" si="8"/>
        <v>22825.660000000003</v>
      </c>
    </row>
    <row r="539" spans="1:6" ht="13.5">
      <c r="A539" s="124" t="s">
        <v>565</v>
      </c>
      <c r="B539" s="145" t="s">
        <v>548</v>
      </c>
      <c r="C539" s="125" t="s">
        <v>1241</v>
      </c>
      <c r="D539" s="126">
        <v>200000</v>
      </c>
      <c r="E539" s="127">
        <v>177174.34</v>
      </c>
      <c r="F539" s="128">
        <f t="shared" si="8"/>
        <v>22825.660000000003</v>
      </c>
    </row>
    <row r="540" spans="1:6" ht="52.5" customHeight="1">
      <c r="A540" s="113" t="s">
        <v>1242</v>
      </c>
      <c r="B540" s="144" t="s">
        <v>548</v>
      </c>
      <c r="C540" s="114" t="s">
        <v>1243</v>
      </c>
      <c r="D540" s="115">
        <v>13716320.4</v>
      </c>
      <c r="E540" s="116">
        <v>10265043.91</v>
      </c>
      <c r="F540" s="117">
        <f t="shared" si="8"/>
        <v>3451276.49</v>
      </c>
    </row>
    <row r="541" spans="1:6" ht="13.5">
      <c r="A541" s="124" t="s">
        <v>1244</v>
      </c>
      <c r="B541" s="145" t="s">
        <v>548</v>
      </c>
      <c r="C541" s="125" t="s">
        <v>1245</v>
      </c>
      <c r="D541" s="126">
        <v>13716320.4</v>
      </c>
      <c r="E541" s="127">
        <v>10265043.91</v>
      </c>
      <c r="F541" s="128">
        <f t="shared" si="8"/>
        <v>3451276.49</v>
      </c>
    </row>
    <row r="542" spans="1:6" ht="27">
      <c r="A542" s="113" t="s">
        <v>1246</v>
      </c>
      <c r="B542" s="144" t="s">
        <v>548</v>
      </c>
      <c r="C542" s="114" t="s">
        <v>1247</v>
      </c>
      <c r="D542" s="115">
        <v>13716320.4</v>
      </c>
      <c r="E542" s="116">
        <v>10265043.91</v>
      </c>
      <c r="F542" s="117">
        <f t="shared" si="8"/>
        <v>3451276.49</v>
      </c>
    </row>
    <row r="543" spans="1:6" ht="50.25" customHeight="1">
      <c r="A543" s="124" t="s">
        <v>785</v>
      </c>
      <c r="B543" s="145" t="s">
        <v>548</v>
      </c>
      <c r="C543" s="125" t="s">
        <v>1248</v>
      </c>
      <c r="D543" s="126">
        <v>12221965</v>
      </c>
      <c r="E543" s="127">
        <v>9369737.81</v>
      </c>
      <c r="F543" s="128">
        <f t="shared" si="8"/>
        <v>2852227.1899999995</v>
      </c>
    </row>
    <row r="544" spans="1:6" ht="38.25" customHeight="1">
      <c r="A544" s="124" t="s">
        <v>559</v>
      </c>
      <c r="B544" s="145" t="s">
        <v>548</v>
      </c>
      <c r="C544" s="125" t="s">
        <v>1249</v>
      </c>
      <c r="D544" s="126">
        <v>8982556</v>
      </c>
      <c r="E544" s="127">
        <v>6983578.19</v>
      </c>
      <c r="F544" s="128">
        <f t="shared" si="8"/>
        <v>1998977.8099999996</v>
      </c>
    </row>
    <row r="545" spans="1:6" ht="51" customHeight="1">
      <c r="A545" s="124" t="s">
        <v>788</v>
      </c>
      <c r="B545" s="145" t="s">
        <v>548</v>
      </c>
      <c r="C545" s="125" t="s">
        <v>1250</v>
      </c>
      <c r="D545" s="126">
        <v>4500</v>
      </c>
      <c r="E545" s="127">
        <v>650</v>
      </c>
      <c r="F545" s="128">
        <f t="shared" si="8"/>
        <v>3850</v>
      </c>
    </row>
    <row r="546" spans="1:6" ht="54.75">
      <c r="A546" s="124" t="s">
        <v>561</v>
      </c>
      <c r="B546" s="145" t="s">
        <v>548</v>
      </c>
      <c r="C546" s="125" t="s">
        <v>1251</v>
      </c>
      <c r="D546" s="126">
        <v>2712732</v>
      </c>
      <c r="E546" s="127">
        <v>1967893.3</v>
      </c>
      <c r="F546" s="128">
        <f t="shared" si="8"/>
        <v>744838.7</v>
      </c>
    </row>
    <row r="547" spans="1:6" ht="34.5" customHeight="1">
      <c r="A547" s="124" t="s">
        <v>563</v>
      </c>
      <c r="B547" s="145" t="s">
        <v>548</v>
      </c>
      <c r="C547" s="125" t="s">
        <v>1252</v>
      </c>
      <c r="D547" s="126">
        <v>229867</v>
      </c>
      <c r="E547" s="127">
        <v>195843.65</v>
      </c>
      <c r="F547" s="128">
        <f t="shared" si="8"/>
        <v>34023.350000000006</v>
      </c>
    </row>
    <row r="548" spans="1:6" ht="13.5">
      <c r="A548" s="124" t="s">
        <v>565</v>
      </c>
      <c r="B548" s="145" t="s">
        <v>548</v>
      </c>
      <c r="C548" s="125" t="s">
        <v>1253</v>
      </c>
      <c r="D548" s="126">
        <v>289830</v>
      </c>
      <c r="E548" s="127">
        <v>220524.67</v>
      </c>
      <c r="F548" s="128">
        <f t="shared" si="8"/>
        <v>69305.32999999999</v>
      </c>
    </row>
    <row r="549" spans="1:6" ht="13.5">
      <c r="A549" s="124" t="s">
        <v>797</v>
      </c>
      <c r="B549" s="145" t="s">
        <v>548</v>
      </c>
      <c r="C549" s="125" t="s">
        <v>1254</v>
      </c>
      <c r="D549" s="126">
        <v>2480</v>
      </c>
      <c r="E549" s="127">
        <v>1248</v>
      </c>
      <c r="F549" s="128">
        <f t="shared" si="8"/>
        <v>1232</v>
      </c>
    </row>
    <row r="550" spans="1:6" ht="52.5" customHeight="1">
      <c r="A550" s="124" t="s">
        <v>785</v>
      </c>
      <c r="B550" s="145" t="s">
        <v>548</v>
      </c>
      <c r="C550" s="125" t="s">
        <v>1255</v>
      </c>
      <c r="D550" s="126">
        <v>332495.4</v>
      </c>
      <c r="E550" s="127">
        <v>288989</v>
      </c>
      <c r="F550" s="128">
        <f t="shared" si="8"/>
        <v>43506.40000000002</v>
      </c>
    </row>
    <row r="551" spans="1:6" ht="39" customHeight="1">
      <c r="A551" s="124" t="s">
        <v>563</v>
      </c>
      <c r="B551" s="145" t="s">
        <v>548</v>
      </c>
      <c r="C551" s="125" t="s">
        <v>1256</v>
      </c>
      <c r="D551" s="126">
        <v>317495.4</v>
      </c>
      <c r="E551" s="127">
        <v>288989</v>
      </c>
      <c r="F551" s="128">
        <f t="shared" si="8"/>
        <v>28506.400000000023</v>
      </c>
    </row>
    <row r="552" spans="1:6" ht="13.5">
      <c r="A552" s="124" t="s">
        <v>565</v>
      </c>
      <c r="B552" s="145" t="s">
        <v>548</v>
      </c>
      <c r="C552" s="125" t="s">
        <v>1257</v>
      </c>
      <c r="D552" s="126">
        <v>15000</v>
      </c>
      <c r="E552" s="127" t="s">
        <v>42</v>
      </c>
      <c r="F552" s="128">
        <f t="shared" si="8"/>
        <v>15000</v>
      </c>
    </row>
    <row r="553" spans="1:6" ht="61.5" customHeight="1">
      <c r="A553" s="124" t="s">
        <v>1258</v>
      </c>
      <c r="B553" s="145" t="s">
        <v>548</v>
      </c>
      <c r="C553" s="125" t="s">
        <v>1259</v>
      </c>
      <c r="D553" s="126">
        <v>1041860</v>
      </c>
      <c r="E553" s="127">
        <v>586317.1</v>
      </c>
      <c r="F553" s="128">
        <f t="shared" si="8"/>
        <v>455542.9</v>
      </c>
    </row>
    <row r="554" spans="1:6" ht="27">
      <c r="A554" s="124" t="s">
        <v>1260</v>
      </c>
      <c r="B554" s="145" t="s">
        <v>548</v>
      </c>
      <c r="C554" s="125" t="s">
        <v>1261</v>
      </c>
      <c r="D554" s="126">
        <v>452660</v>
      </c>
      <c r="E554" s="127" t="s">
        <v>42</v>
      </c>
      <c r="F554" s="128">
        <f t="shared" si="8"/>
        <v>452660</v>
      </c>
    </row>
    <row r="555" spans="1:6" ht="13.5">
      <c r="A555" s="124" t="s">
        <v>565</v>
      </c>
      <c r="B555" s="145" t="s">
        <v>548</v>
      </c>
      <c r="C555" s="125" t="s">
        <v>1262</v>
      </c>
      <c r="D555" s="126">
        <v>452660</v>
      </c>
      <c r="E555" s="127" t="s">
        <v>42</v>
      </c>
      <c r="F555" s="128">
        <f t="shared" si="8"/>
        <v>452660</v>
      </c>
    </row>
    <row r="556" spans="1:6" ht="36" customHeight="1">
      <c r="A556" s="124" t="s">
        <v>1263</v>
      </c>
      <c r="B556" s="145" t="s">
        <v>548</v>
      </c>
      <c r="C556" s="125" t="s">
        <v>1264</v>
      </c>
      <c r="D556" s="126">
        <v>586200</v>
      </c>
      <c r="E556" s="127">
        <v>583331.74</v>
      </c>
      <c r="F556" s="128">
        <f t="shared" si="8"/>
        <v>2868.2600000000093</v>
      </c>
    </row>
    <row r="557" spans="1:6" ht="13.5">
      <c r="A557" s="124" t="s">
        <v>565</v>
      </c>
      <c r="B557" s="145" t="s">
        <v>548</v>
      </c>
      <c r="C557" s="125" t="s">
        <v>1265</v>
      </c>
      <c r="D557" s="126">
        <v>586200</v>
      </c>
      <c r="E557" s="127">
        <v>583331.74</v>
      </c>
      <c r="F557" s="128">
        <f t="shared" si="8"/>
        <v>2868.2600000000093</v>
      </c>
    </row>
    <row r="558" spans="1:6" ht="36" customHeight="1">
      <c r="A558" s="124" t="s">
        <v>1266</v>
      </c>
      <c r="B558" s="145" t="s">
        <v>548</v>
      </c>
      <c r="C558" s="125" t="s">
        <v>1267</v>
      </c>
      <c r="D558" s="126">
        <v>3000</v>
      </c>
      <c r="E558" s="127">
        <v>2985.36</v>
      </c>
      <c r="F558" s="128">
        <f t="shared" si="8"/>
        <v>14.639999999999873</v>
      </c>
    </row>
    <row r="559" spans="1:6" ht="13.5">
      <c r="A559" s="124" t="s">
        <v>565</v>
      </c>
      <c r="B559" s="145" t="s">
        <v>548</v>
      </c>
      <c r="C559" s="125" t="s">
        <v>1268</v>
      </c>
      <c r="D559" s="126">
        <v>3000</v>
      </c>
      <c r="E559" s="127">
        <v>2985.36</v>
      </c>
      <c r="F559" s="128">
        <f t="shared" si="8"/>
        <v>14.639999999999873</v>
      </c>
    </row>
    <row r="560" spans="1:6" ht="50.25" customHeight="1">
      <c r="A560" s="124" t="s">
        <v>1269</v>
      </c>
      <c r="B560" s="145" t="s">
        <v>548</v>
      </c>
      <c r="C560" s="125" t="s">
        <v>1270</v>
      </c>
      <c r="D560" s="126">
        <v>120000</v>
      </c>
      <c r="E560" s="127">
        <v>20000</v>
      </c>
      <c r="F560" s="128">
        <f t="shared" si="8"/>
        <v>100000</v>
      </c>
    </row>
    <row r="561" spans="1:6" ht="13.5">
      <c r="A561" s="124" t="s">
        <v>708</v>
      </c>
      <c r="B561" s="145" t="s">
        <v>548</v>
      </c>
      <c r="C561" s="125" t="s">
        <v>1271</v>
      </c>
      <c r="D561" s="126">
        <v>120000</v>
      </c>
      <c r="E561" s="127">
        <v>20000</v>
      </c>
      <c r="F561" s="128">
        <f t="shared" si="8"/>
        <v>100000</v>
      </c>
    </row>
    <row r="562" spans="1:6" ht="13.5">
      <c r="A562" s="124" t="s">
        <v>565</v>
      </c>
      <c r="B562" s="145" t="s">
        <v>548</v>
      </c>
      <c r="C562" s="125" t="s">
        <v>1272</v>
      </c>
      <c r="D562" s="126">
        <v>120000</v>
      </c>
      <c r="E562" s="127">
        <v>20000</v>
      </c>
      <c r="F562" s="128">
        <f t="shared" si="8"/>
        <v>100000</v>
      </c>
    </row>
    <row r="563" spans="1:6" ht="36" customHeight="1">
      <c r="A563" s="113" t="s">
        <v>1273</v>
      </c>
      <c r="B563" s="144" t="s">
        <v>548</v>
      </c>
      <c r="C563" s="114" t="s">
        <v>1274</v>
      </c>
      <c r="D563" s="115">
        <v>126442148.06</v>
      </c>
      <c r="E563" s="116">
        <v>96260614.85</v>
      </c>
      <c r="F563" s="117">
        <f t="shared" si="8"/>
        <v>30181533.21000001</v>
      </c>
    </row>
    <row r="564" spans="1:6" ht="13.5">
      <c r="A564" s="124" t="s">
        <v>551</v>
      </c>
      <c r="B564" s="145" t="s">
        <v>548</v>
      </c>
      <c r="C564" s="125" t="s">
        <v>1275</v>
      </c>
      <c r="D564" s="126">
        <v>104700737.94</v>
      </c>
      <c r="E564" s="127">
        <v>78149269.55</v>
      </c>
      <c r="F564" s="128">
        <f t="shared" si="8"/>
        <v>26551468.39</v>
      </c>
    </row>
    <row r="565" spans="1:6" ht="51.75" customHeight="1">
      <c r="A565" s="113" t="s">
        <v>1276</v>
      </c>
      <c r="B565" s="144" t="s">
        <v>548</v>
      </c>
      <c r="C565" s="114" t="s">
        <v>1277</v>
      </c>
      <c r="D565" s="115">
        <v>2441711</v>
      </c>
      <c r="E565" s="116">
        <v>1967619.31</v>
      </c>
      <c r="F565" s="117">
        <f t="shared" si="8"/>
        <v>474091.68999999994</v>
      </c>
    </row>
    <row r="566" spans="1:6" ht="13.5">
      <c r="A566" s="124" t="s">
        <v>572</v>
      </c>
      <c r="B566" s="145" t="s">
        <v>548</v>
      </c>
      <c r="C566" s="125" t="s">
        <v>1278</v>
      </c>
      <c r="D566" s="126">
        <v>2441711</v>
      </c>
      <c r="E566" s="127">
        <v>1967619.31</v>
      </c>
      <c r="F566" s="128">
        <f t="shared" si="8"/>
        <v>474091.68999999994</v>
      </c>
    </row>
    <row r="567" spans="1:6" ht="34.5" customHeight="1">
      <c r="A567" s="124" t="s">
        <v>1279</v>
      </c>
      <c r="B567" s="145" t="s">
        <v>548</v>
      </c>
      <c r="C567" s="125" t="s">
        <v>1280</v>
      </c>
      <c r="D567" s="126">
        <v>2441711</v>
      </c>
      <c r="E567" s="127">
        <v>1967619.31</v>
      </c>
      <c r="F567" s="128">
        <f t="shared" si="8"/>
        <v>474091.68999999994</v>
      </c>
    </row>
    <row r="568" spans="1:6" ht="34.5" customHeight="1">
      <c r="A568" s="124" t="s">
        <v>559</v>
      </c>
      <c r="B568" s="145" t="s">
        <v>548</v>
      </c>
      <c r="C568" s="125" t="s">
        <v>1281</v>
      </c>
      <c r="D568" s="126">
        <v>1875354</v>
      </c>
      <c r="E568" s="127">
        <v>1537357.01</v>
      </c>
      <c r="F568" s="128">
        <f t="shared" si="8"/>
        <v>337996.99</v>
      </c>
    </row>
    <row r="569" spans="1:6" ht="54.75">
      <c r="A569" s="124" t="s">
        <v>561</v>
      </c>
      <c r="B569" s="145" t="s">
        <v>548</v>
      </c>
      <c r="C569" s="125" t="s">
        <v>1282</v>
      </c>
      <c r="D569" s="126">
        <v>566357</v>
      </c>
      <c r="E569" s="127">
        <v>430262.3</v>
      </c>
      <c r="F569" s="128">
        <f t="shared" si="8"/>
        <v>136094.7</v>
      </c>
    </row>
    <row r="570" spans="1:6" ht="68.25" customHeight="1">
      <c r="A570" s="113" t="s">
        <v>1283</v>
      </c>
      <c r="B570" s="144" t="s">
        <v>548</v>
      </c>
      <c r="C570" s="114" t="s">
        <v>1284</v>
      </c>
      <c r="D570" s="115">
        <v>93383586.51</v>
      </c>
      <c r="E570" s="116">
        <v>70038007.06</v>
      </c>
      <c r="F570" s="117">
        <f t="shared" si="8"/>
        <v>23345579.450000003</v>
      </c>
    </row>
    <row r="571" spans="1:6" ht="13.5">
      <c r="A571" s="124" t="s">
        <v>572</v>
      </c>
      <c r="B571" s="145" t="s">
        <v>548</v>
      </c>
      <c r="C571" s="125" t="s">
        <v>1285</v>
      </c>
      <c r="D571" s="126">
        <v>93383586.51</v>
      </c>
      <c r="E571" s="127">
        <v>70038007.06</v>
      </c>
      <c r="F571" s="128">
        <f t="shared" si="8"/>
        <v>23345579.450000003</v>
      </c>
    </row>
    <row r="572" spans="1:6" ht="35.25" customHeight="1">
      <c r="A572" s="124" t="s">
        <v>1286</v>
      </c>
      <c r="B572" s="145" t="s">
        <v>548</v>
      </c>
      <c r="C572" s="125" t="s">
        <v>1287</v>
      </c>
      <c r="D572" s="126">
        <v>91518246.28</v>
      </c>
      <c r="E572" s="127">
        <v>68453337.87</v>
      </c>
      <c r="F572" s="128">
        <f t="shared" si="8"/>
        <v>23064908.409999996</v>
      </c>
    </row>
    <row r="573" spans="1:6" ht="35.25" customHeight="1">
      <c r="A573" s="124" t="s">
        <v>559</v>
      </c>
      <c r="B573" s="145" t="s">
        <v>548</v>
      </c>
      <c r="C573" s="125" t="s">
        <v>1288</v>
      </c>
      <c r="D573" s="126">
        <v>49615401</v>
      </c>
      <c r="E573" s="127">
        <v>40123074.08</v>
      </c>
      <c r="F573" s="128">
        <f t="shared" si="8"/>
        <v>9492326.920000002</v>
      </c>
    </row>
    <row r="574" spans="1:6" ht="41.25">
      <c r="A574" s="124" t="s">
        <v>788</v>
      </c>
      <c r="B574" s="145" t="s">
        <v>548</v>
      </c>
      <c r="C574" s="125" t="s">
        <v>1289</v>
      </c>
      <c r="D574" s="126">
        <v>205780</v>
      </c>
      <c r="E574" s="127">
        <v>169567</v>
      </c>
      <c r="F574" s="128">
        <f t="shared" si="8"/>
        <v>36213</v>
      </c>
    </row>
    <row r="575" spans="1:6" ht="54.75">
      <c r="A575" s="124" t="s">
        <v>561</v>
      </c>
      <c r="B575" s="145" t="s">
        <v>548</v>
      </c>
      <c r="C575" s="125" t="s">
        <v>1290</v>
      </c>
      <c r="D575" s="126">
        <v>14983851</v>
      </c>
      <c r="E575" s="127">
        <v>11375850.03</v>
      </c>
      <c r="F575" s="128">
        <f t="shared" si="8"/>
        <v>3608000.9700000007</v>
      </c>
    </row>
    <row r="576" spans="1:6" ht="36" customHeight="1">
      <c r="A576" s="124" t="s">
        <v>563</v>
      </c>
      <c r="B576" s="145" t="s">
        <v>548</v>
      </c>
      <c r="C576" s="125" t="s">
        <v>1291</v>
      </c>
      <c r="D576" s="126">
        <v>6235720</v>
      </c>
      <c r="E576" s="127">
        <v>3383086.79</v>
      </c>
      <c r="F576" s="128">
        <f t="shared" si="8"/>
        <v>2852633.21</v>
      </c>
    </row>
    <row r="577" spans="1:6" ht="13.5">
      <c r="A577" s="124" t="s">
        <v>565</v>
      </c>
      <c r="B577" s="145" t="s">
        <v>548</v>
      </c>
      <c r="C577" s="125" t="s">
        <v>1292</v>
      </c>
      <c r="D577" s="126">
        <v>16349057.65</v>
      </c>
      <c r="E577" s="127">
        <v>10064434.2</v>
      </c>
      <c r="F577" s="128">
        <f aca="true" t="shared" si="9" ref="F577:F640">IF(OR(D577="-",IF(E577="-",0,E577)&gt;=IF(D577="-",0,D577)),"-",IF(D577="-",0,D577)-IF(E577="-",0,E577))</f>
        <v>6284623.450000001</v>
      </c>
    </row>
    <row r="578" spans="1:6" ht="13.5">
      <c r="A578" s="124" t="s">
        <v>793</v>
      </c>
      <c r="B578" s="145" t="s">
        <v>548</v>
      </c>
      <c r="C578" s="125" t="s">
        <v>1293</v>
      </c>
      <c r="D578" s="126">
        <v>2264200</v>
      </c>
      <c r="E578" s="127">
        <v>1609177.14</v>
      </c>
      <c r="F578" s="128">
        <f t="shared" si="9"/>
        <v>655022.8600000001</v>
      </c>
    </row>
    <row r="579" spans="1:6" ht="49.5" customHeight="1">
      <c r="A579" s="124" t="s">
        <v>576</v>
      </c>
      <c r="B579" s="145" t="s">
        <v>548</v>
      </c>
      <c r="C579" s="125" t="s">
        <v>1294</v>
      </c>
      <c r="D579" s="126">
        <v>98506.63</v>
      </c>
      <c r="E579" s="127">
        <v>98506.63</v>
      </c>
      <c r="F579" s="128" t="str">
        <f t="shared" si="9"/>
        <v>-</v>
      </c>
    </row>
    <row r="580" spans="1:6" ht="27">
      <c r="A580" s="124" t="s">
        <v>795</v>
      </c>
      <c r="B580" s="145" t="s">
        <v>548</v>
      </c>
      <c r="C580" s="125" t="s">
        <v>1295</v>
      </c>
      <c r="D580" s="126">
        <v>456300</v>
      </c>
      <c r="E580" s="127">
        <v>381675</v>
      </c>
      <c r="F580" s="128">
        <f t="shared" si="9"/>
        <v>74625</v>
      </c>
    </row>
    <row r="581" spans="1:6" ht="13.5">
      <c r="A581" s="124" t="s">
        <v>797</v>
      </c>
      <c r="B581" s="145" t="s">
        <v>548</v>
      </c>
      <c r="C581" s="125" t="s">
        <v>1296</v>
      </c>
      <c r="D581" s="126">
        <v>84400</v>
      </c>
      <c r="E581" s="127">
        <v>49759</v>
      </c>
      <c r="F581" s="128">
        <f t="shared" si="9"/>
        <v>34641</v>
      </c>
    </row>
    <row r="582" spans="1:6" ht="13.5">
      <c r="A582" s="124" t="s">
        <v>1297</v>
      </c>
      <c r="B582" s="145" t="s">
        <v>548</v>
      </c>
      <c r="C582" s="125" t="s">
        <v>1298</v>
      </c>
      <c r="D582" s="126">
        <v>1225030</v>
      </c>
      <c r="E582" s="127">
        <v>1198208</v>
      </c>
      <c r="F582" s="128">
        <f t="shared" si="9"/>
        <v>26822</v>
      </c>
    </row>
    <row r="583" spans="1:6" ht="33" customHeight="1">
      <c r="A583" s="124" t="s">
        <v>1286</v>
      </c>
      <c r="B583" s="145" t="s">
        <v>548</v>
      </c>
      <c r="C583" s="125" t="s">
        <v>1299</v>
      </c>
      <c r="D583" s="126">
        <v>1158839.82</v>
      </c>
      <c r="E583" s="127">
        <v>1158839.82</v>
      </c>
      <c r="F583" s="128" t="str">
        <f t="shared" si="9"/>
        <v>-</v>
      </c>
    </row>
    <row r="584" spans="1:6" ht="33" customHeight="1">
      <c r="A584" s="124" t="s">
        <v>559</v>
      </c>
      <c r="B584" s="145" t="s">
        <v>548</v>
      </c>
      <c r="C584" s="125" t="s">
        <v>1300</v>
      </c>
      <c r="D584" s="126">
        <v>890045.95</v>
      </c>
      <c r="E584" s="127">
        <v>890045.95</v>
      </c>
      <c r="F584" s="128" t="str">
        <f t="shared" si="9"/>
        <v>-</v>
      </c>
    </row>
    <row r="585" spans="1:6" ht="54.75">
      <c r="A585" s="124" t="s">
        <v>561</v>
      </c>
      <c r="B585" s="145" t="s">
        <v>548</v>
      </c>
      <c r="C585" s="125" t="s">
        <v>1301</v>
      </c>
      <c r="D585" s="126">
        <v>268793.87</v>
      </c>
      <c r="E585" s="127">
        <v>268793.87</v>
      </c>
      <c r="F585" s="128" t="str">
        <f t="shared" si="9"/>
        <v>-</v>
      </c>
    </row>
    <row r="586" spans="1:6" ht="34.5" customHeight="1">
      <c r="A586" s="124" t="s">
        <v>1286</v>
      </c>
      <c r="B586" s="145" t="s">
        <v>548</v>
      </c>
      <c r="C586" s="125" t="s">
        <v>1302</v>
      </c>
      <c r="D586" s="126">
        <v>706500.41</v>
      </c>
      <c r="E586" s="127">
        <v>425829.37</v>
      </c>
      <c r="F586" s="128">
        <f t="shared" si="9"/>
        <v>280671.04000000004</v>
      </c>
    </row>
    <row r="587" spans="1:6" ht="13.5">
      <c r="A587" s="124" t="s">
        <v>565</v>
      </c>
      <c r="B587" s="145" t="s">
        <v>548</v>
      </c>
      <c r="C587" s="125" t="s">
        <v>1303</v>
      </c>
      <c r="D587" s="126">
        <v>644862.35</v>
      </c>
      <c r="E587" s="127">
        <v>425829.37</v>
      </c>
      <c r="F587" s="128">
        <f t="shared" si="9"/>
        <v>219032.97999999998</v>
      </c>
    </row>
    <row r="588" spans="1:6" ht="51.75" customHeight="1">
      <c r="A588" s="124" t="s">
        <v>576</v>
      </c>
      <c r="B588" s="145" t="s">
        <v>548</v>
      </c>
      <c r="C588" s="125" t="s">
        <v>1304</v>
      </c>
      <c r="D588" s="126">
        <v>61638.06</v>
      </c>
      <c r="E588" s="127" t="s">
        <v>42</v>
      </c>
      <c r="F588" s="128">
        <f t="shared" si="9"/>
        <v>61638.06</v>
      </c>
    </row>
    <row r="589" spans="1:6" ht="13.5">
      <c r="A589" s="113" t="s">
        <v>1305</v>
      </c>
      <c r="B589" s="144" t="s">
        <v>548</v>
      </c>
      <c r="C589" s="114" t="s">
        <v>1306</v>
      </c>
      <c r="D589" s="115">
        <v>3900</v>
      </c>
      <c r="E589" s="116">
        <v>3900</v>
      </c>
      <c r="F589" s="117" t="str">
        <f t="shared" si="9"/>
        <v>-</v>
      </c>
    </row>
    <row r="590" spans="1:6" ht="13.5">
      <c r="A590" s="124" t="s">
        <v>572</v>
      </c>
      <c r="B590" s="145" t="s">
        <v>548</v>
      </c>
      <c r="C590" s="125" t="s">
        <v>1307</v>
      </c>
      <c r="D590" s="126">
        <v>3900</v>
      </c>
      <c r="E590" s="127">
        <v>3900</v>
      </c>
      <c r="F590" s="128" t="str">
        <f t="shared" si="9"/>
        <v>-</v>
      </c>
    </row>
    <row r="591" spans="1:6" ht="67.5" customHeight="1">
      <c r="A591" s="124" t="s">
        <v>1308</v>
      </c>
      <c r="B591" s="145" t="s">
        <v>548</v>
      </c>
      <c r="C591" s="125" t="s">
        <v>1309</v>
      </c>
      <c r="D591" s="126">
        <v>3900</v>
      </c>
      <c r="E591" s="127">
        <v>3900</v>
      </c>
      <c r="F591" s="128" t="str">
        <f t="shared" si="9"/>
        <v>-</v>
      </c>
    </row>
    <row r="592" spans="1:6" ht="13.5">
      <c r="A592" s="124" t="s">
        <v>565</v>
      </c>
      <c r="B592" s="145" t="s">
        <v>548</v>
      </c>
      <c r="C592" s="125" t="s">
        <v>1310</v>
      </c>
      <c r="D592" s="126">
        <v>3900</v>
      </c>
      <c r="E592" s="127">
        <v>3900</v>
      </c>
      <c r="F592" s="128" t="str">
        <f t="shared" si="9"/>
        <v>-</v>
      </c>
    </row>
    <row r="593" spans="1:6" ht="13.5">
      <c r="A593" s="113" t="s">
        <v>1311</v>
      </c>
      <c r="B593" s="144" t="s">
        <v>548</v>
      </c>
      <c r="C593" s="114" t="s">
        <v>1312</v>
      </c>
      <c r="D593" s="115">
        <v>200000</v>
      </c>
      <c r="E593" s="116" t="s">
        <v>42</v>
      </c>
      <c r="F593" s="117">
        <f t="shared" si="9"/>
        <v>200000</v>
      </c>
    </row>
    <row r="594" spans="1:6" ht="13.5">
      <c r="A594" s="124" t="s">
        <v>572</v>
      </c>
      <c r="B594" s="145" t="s">
        <v>548</v>
      </c>
      <c r="C594" s="125" t="s">
        <v>1313</v>
      </c>
      <c r="D594" s="126">
        <v>200000</v>
      </c>
      <c r="E594" s="127" t="s">
        <v>42</v>
      </c>
      <c r="F594" s="128">
        <f t="shared" si="9"/>
        <v>200000</v>
      </c>
    </row>
    <row r="595" spans="1:6" ht="13.5">
      <c r="A595" s="124" t="s">
        <v>1314</v>
      </c>
      <c r="B595" s="145" t="s">
        <v>548</v>
      </c>
      <c r="C595" s="125" t="s">
        <v>1315</v>
      </c>
      <c r="D595" s="126">
        <v>200000</v>
      </c>
      <c r="E595" s="127" t="s">
        <v>42</v>
      </c>
      <c r="F595" s="128">
        <f t="shared" si="9"/>
        <v>200000</v>
      </c>
    </row>
    <row r="596" spans="1:6" ht="13.5">
      <c r="A596" s="124" t="s">
        <v>1316</v>
      </c>
      <c r="B596" s="145" t="s">
        <v>548</v>
      </c>
      <c r="C596" s="125" t="s">
        <v>1317</v>
      </c>
      <c r="D596" s="126">
        <v>200000</v>
      </c>
      <c r="E596" s="127" t="s">
        <v>42</v>
      </c>
      <c r="F596" s="128">
        <f t="shared" si="9"/>
        <v>200000</v>
      </c>
    </row>
    <row r="597" spans="1:6" ht="13.5">
      <c r="A597" s="113" t="s">
        <v>570</v>
      </c>
      <c r="B597" s="144" t="s">
        <v>548</v>
      </c>
      <c r="C597" s="114" t="s">
        <v>1318</v>
      </c>
      <c r="D597" s="115">
        <v>8671540.43</v>
      </c>
      <c r="E597" s="116">
        <v>6139743.18</v>
      </c>
      <c r="F597" s="117">
        <f t="shared" si="9"/>
        <v>2531797.25</v>
      </c>
    </row>
    <row r="598" spans="1:6" ht="41.25">
      <c r="A598" s="124" t="s">
        <v>1319</v>
      </c>
      <c r="B598" s="145" t="s">
        <v>548</v>
      </c>
      <c r="C598" s="125" t="s">
        <v>1320</v>
      </c>
      <c r="D598" s="126">
        <v>5967943</v>
      </c>
      <c r="E598" s="127">
        <v>4800174.79</v>
      </c>
      <c r="F598" s="128">
        <f t="shared" si="9"/>
        <v>1167768.21</v>
      </c>
    </row>
    <row r="599" spans="1:6" ht="13.5">
      <c r="A599" s="124" t="s">
        <v>1216</v>
      </c>
      <c r="B599" s="145" t="s">
        <v>548</v>
      </c>
      <c r="C599" s="125" t="s">
        <v>1321</v>
      </c>
      <c r="D599" s="126">
        <v>5763205</v>
      </c>
      <c r="E599" s="127">
        <v>4740977.08</v>
      </c>
      <c r="F599" s="128">
        <f t="shared" si="9"/>
        <v>1022227.9199999999</v>
      </c>
    </row>
    <row r="600" spans="1:6" ht="13.5">
      <c r="A600" s="124" t="s">
        <v>859</v>
      </c>
      <c r="B600" s="145" t="s">
        <v>548</v>
      </c>
      <c r="C600" s="125" t="s">
        <v>1322</v>
      </c>
      <c r="D600" s="126">
        <v>3318586</v>
      </c>
      <c r="E600" s="127">
        <v>2809374.6</v>
      </c>
      <c r="F600" s="128">
        <f t="shared" si="9"/>
        <v>509211.3999999999</v>
      </c>
    </row>
    <row r="601" spans="1:6" ht="48.75" customHeight="1">
      <c r="A601" s="124" t="s">
        <v>861</v>
      </c>
      <c r="B601" s="145" t="s">
        <v>548</v>
      </c>
      <c r="C601" s="125" t="s">
        <v>1323</v>
      </c>
      <c r="D601" s="126">
        <v>1002213</v>
      </c>
      <c r="E601" s="127">
        <v>835554.41</v>
      </c>
      <c r="F601" s="128">
        <f t="shared" si="9"/>
        <v>166658.58999999997</v>
      </c>
    </row>
    <row r="602" spans="1:6" ht="36" customHeight="1">
      <c r="A602" s="124" t="s">
        <v>563</v>
      </c>
      <c r="B602" s="145" t="s">
        <v>548</v>
      </c>
      <c r="C602" s="125" t="s">
        <v>1324</v>
      </c>
      <c r="D602" s="126">
        <v>157551</v>
      </c>
      <c r="E602" s="127">
        <v>112958.22</v>
      </c>
      <c r="F602" s="128">
        <f t="shared" si="9"/>
        <v>44592.78</v>
      </c>
    </row>
    <row r="603" spans="1:6" ht="13.5">
      <c r="A603" s="124" t="s">
        <v>565</v>
      </c>
      <c r="B603" s="145" t="s">
        <v>548</v>
      </c>
      <c r="C603" s="125" t="s">
        <v>1325</v>
      </c>
      <c r="D603" s="126">
        <v>478095</v>
      </c>
      <c r="E603" s="127">
        <v>375056.32</v>
      </c>
      <c r="F603" s="128">
        <f t="shared" si="9"/>
        <v>103038.68</v>
      </c>
    </row>
    <row r="604" spans="1:6" ht="13.5">
      <c r="A604" s="124" t="s">
        <v>793</v>
      </c>
      <c r="B604" s="145" t="s">
        <v>548</v>
      </c>
      <c r="C604" s="125" t="s">
        <v>1326</v>
      </c>
      <c r="D604" s="126">
        <v>317400</v>
      </c>
      <c r="E604" s="127">
        <v>179065.53</v>
      </c>
      <c r="F604" s="128">
        <f t="shared" si="9"/>
        <v>138334.47</v>
      </c>
    </row>
    <row r="605" spans="1:6" ht="36.75" customHeight="1">
      <c r="A605" s="124" t="s">
        <v>795</v>
      </c>
      <c r="B605" s="145" t="s">
        <v>548</v>
      </c>
      <c r="C605" s="125" t="s">
        <v>1327</v>
      </c>
      <c r="D605" s="126">
        <v>489360</v>
      </c>
      <c r="E605" s="127">
        <v>428968</v>
      </c>
      <c r="F605" s="128">
        <f t="shared" si="9"/>
        <v>60392</v>
      </c>
    </row>
    <row r="606" spans="1:6" ht="13.5">
      <c r="A606" s="124" t="s">
        <v>1216</v>
      </c>
      <c r="B606" s="145" t="s">
        <v>548</v>
      </c>
      <c r="C606" s="125" t="s">
        <v>1328</v>
      </c>
      <c r="D606" s="126">
        <v>204738</v>
      </c>
      <c r="E606" s="127">
        <v>59197.71</v>
      </c>
      <c r="F606" s="128">
        <f t="shared" si="9"/>
        <v>145540.29</v>
      </c>
    </row>
    <row r="607" spans="1:6" ht="13.5">
      <c r="A607" s="124" t="s">
        <v>859</v>
      </c>
      <c r="B607" s="145" t="s">
        <v>548</v>
      </c>
      <c r="C607" s="125" t="s">
        <v>1329</v>
      </c>
      <c r="D607" s="126">
        <v>149721</v>
      </c>
      <c r="E607" s="127">
        <v>59197.71</v>
      </c>
      <c r="F607" s="128">
        <f t="shared" si="9"/>
        <v>90523.29000000001</v>
      </c>
    </row>
    <row r="608" spans="1:6" ht="57" customHeight="1">
      <c r="A608" s="124" t="s">
        <v>861</v>
      </c>
      <c r="B608" s="145" t="s">
        <v>548</v>
      </c>
      <c r="C608" s="125" t="s">
        <v>1330</v>
      </c>
      <c r="D608" s="126">
        <v>45217</v>
      </c>
      <c r="E608" s="127" t="s">
        <v>42</v>
      </c>
      <c r="F608" s="128">
        <f t="shared" si="9"/>
        <v>45217</v>
      </c>
    </row>
    <row r="609" spans="1:6" ht="13.5">
      <c r="A609" s="124" t="s">
        <v>793</v>
      </c>
      <c r="B609" s="145" t="s">
        <v>548</v>
      </c>
      <c r="C609" s="125" t="s">
        <v>1331</v>
      </c>
      <c r="D609" s="126">
        <v>9800</v>
      </c>
      <c r="E609" s="127" t="s">
        <v>42</v>
      </c>
      <c r="F609" s="128">
        <f t="shared" si="9"/>
        <v>9800</v>
      </c>
    </row>
    <row r="610" spans="1:6" ht="47.25" customHeight="1">
      <c r="A610" s="124" t="s">
        <v>1332</v>
      </c>
      <c r="B610" s="145" t="s">
        <v>548</v>
      </c>
      <c r="C610" s="125" t="s">
        <v>1333</v>
      </c>
      <c r="D610" s="126">
        <v>20000</v>
      </c>
      <c r="E610" s="127">
        <v>20000</v>
      </c>
      <c r="F610" s="128" t="str">
        <f t="shared" si="9"/>
        <v>-</v>
      </c>
    </row>
    <row r="611" spans="1:6" ht="13.5">
      <c r="A611" s="124" t="s">
        <v>708</v>
      </c>
      <c r="B611" s="145" t="s">
        <v>548</v>
      </c>
      <c r="C611" s="125" t="s">
        <v>1334</v>
      </c>
      <c r="D611" s="126">
        <v>20000</v>
      </c>
      <c r="E611" s="127">
        <v>20000</v>
      </c>
      <c r="F611" s="128" t="str">
        <f t="shared" si="9"/>
        <v>-</v>
      </c>
    </row>
    <row r="612" spans="1:6" ht="13.5">
      <c r="A612" s="124" t="s">
        <v>565</v>
      </c>
      <c r="B612" s="145" t="s">
        <v>548</v>
      </c>
      <c r="C612" s="125" t="s">
        <v>1335</v>
      </c>
      <c r="D612" s="126">
        <v>20000</v>
      </c>
      <c r="E612" s="127">
        <v>20000</v>
      </c>
      <c r="F612" s="128" t="str">
        <f t="shared" si="9"/>
        <v>-</v>
      </c>
    </row>
    <row r="613" spans="1:6" ht="49.5" customHeight="1">
      <c r="A613" s="124" t="s">
        <v>1336</v>
      </c>
      <c r="B613" s="145" t="s">
        <v>548</v>
      </c>
      <c r="C613" s="125" t="s">
        <v>1337</v>
      </c>
      <c r="D613" s="126">
        <v>20000</v>
      </c>
      <c r="E613" s="127" t="s">
        <v>42</v>
      </c>
      <c r="F613" s="128">
        <f t="shared" si="9"/>
        <v>20000</v>
      </c>
    </row>
    <row r="614" spans="1:6" ht="13.5">
      <c r="A614" s="124" t="s">
        <v>708</v>
      </c>
      <c r="B614" s="145" t="s">
        <v>548</v>
      </c>
      <c r="C614" s="125" t="s">
        <v>1338</v>
      </c>
      <c r="D614" s="126">
        <v>20000</v>
      </c>
      <c r="E614" s="127" t="s">
        <v>42</v>
      </c>
      <c r="F614" s="128">
        <f t="shared" si="9"/>
        <v>20000</v>
      </c>
    </row>
    <row r="615" spans="1:6" ht="13.5">
      <c r="A615" s="124" t="s">
        <v>565</v>
      </c>
      <c r="B615" s="145" t="s">
        <v>548</v>
      </c>
      <c r="C615" s="125" t="s">
        <v>1339</v>
      </c>
      <c r="D615" s="126">
        <v>20000</v>
      </c>
      <c r="E615" s="127" t="s">
        <v>42</v>
      </c>
      <c r="F615" s="128">
        <f t="shared" si="9"/>
        <v>20000</v>
      </c>
    </row>
    <row r="616" spans="1:6" ht="33.75" customHeight="1">
      <c r="A616" s="124" t="s">
        <v>1340</v>
      </c>
      <c r="B616" s="145" t="s">
        <v>548</v>
      </c>
      <c r="C616" s="125" t="s">
        <v>1341</v>
      </c>
      <c r="D616" s="126">
        <v>10000</v>
      </c>
      <c r="E616" s="127" t="s">
        <v>42</v>
      </c>
      <c r="F616" s="128">
        <f t="shared" si="9"/>
        <v>10000</v>
      </c>
    </row>
    <row r="617" spans="1:6" ht="13.5">
      <c r="A617" s="124" t="s">
        <v>708</v>
      </c>
      <c r="B617" s="145" t="s">
        <v>548</v>
      </c>
      <c r="C617" s="125" t="s">
        <v>1342</v>
      </c>
      <c r="D617" s="126">
        <v>10000</v>
      </c>
      <c r="E617" s="127" t="s">
        <v>42</v>
      </c>
      <c r="F617" s="128">
        <f t="shared" si="9"/>
        <v>10000</v>
      </c>
    </row>
    <row r="618" spans="1:6" ht="13.5">
      <c r="A618" s="124" t="s">
        <v>565</v>
      </c>
      <c r="B618" s="145" t="s">
        <v>548</v>
      </c>
      <c r="C618" s="125" t="s">
        <v>1343</v>
      </c>
      <c r="D618" s="126">
        <v>10000</v>
      </c>
      <c r="E618" s="127" t="s">
        <v>42</v>
      </c>
      <c r="F618" s="128">
        <f t="shared" si="9"/>
        <v>10000</v>
      </c>
    </row>
    <row r="619" spans="1:6" ht="13.5">
      <c r="A619" s="124" t="s">
        <v>572</v>
      </c>
      <c r="B619" s="145" t="s">
        <v>548</v>
      </c>
      <c r="C619" s="125" t="s">
        <v>1344</v>
      </c>
      <c r="D619" s="126">
        <v>2653597.43</v>
      </c>
      <c r="E619" s="127">
        <v>1319568.39</v>
      </c>
      <c r="F619" s="128">
        <f t="shared" si="9"/>
        <v>1334029.0400000003</v>
      </c>
    </row>
    <row r="620" spans="1:6" ht="36" customHeight="1">
      <c r="A620" s="124" t="s">
        <v>1345</v>
      </c>
      <c r="B620" s="145" t="s">
        <v>548</v>
      </c>
      <c r="C620" s="125" t="s">
        <v>1346</v>
      </c>
      <c r="D620" s="126">
        <v>1261600</v>
      </c>
      <c r="E620" s="127">
        <v>1213279.34</v>
      </c>
      <c r="F620" s="128">
        <f t="shared" si="9"/>
        <v>48320.659999999916</v>
      </c>
    </row>
    <row r="621" spans="1:6" ht="38.25" customHeight="1">
      <c r="A621" s="124" t="s">
        <v>559</v>
      </c>
      <c r="B621" s="145" t="s">
        <v>548</v>
      </c>
      <c r="C621" s="125" t="s">
        <v>1347</v>
      </c>
      <c r="D621" s="126">
        <v>969461</v>
      </c>
      <c r="E621" s="127">
        <v>921140.34</v>
      </c>
      <c r="F621" s="128">
        <f t="shared" si="9"/>
        <v>48320.66000000003</v>
      </c>
    </row>
    <row r="622" spans="1:6" ht="54.75">
      <c r="A622" s="124" t="s">
        <v>561</v>
      </c>
      <c r="B622" s="145" t="s">
        <v>548</v>
      </c>
      <c r="C622" s="125" t="s">
        <v>1348</v>
      </c>
      <c r="D622" s="126">
        <v>292139</v>
      </c>
      <c r="E622" s="127">
        <v>292139</v>
      </c>
      <c r="F622" s="128" t="str">
        <f t="shared" si="9"/>
        <v>-</v>
      </c>
    </row>
    <row r="623" spans="1:6" ht="36" customHeight="1">
      <c r="A623" s="124" t="s">
        <v>1349</v>
      </c>
      <c r="B623" s="145" t="s">
        <v>548</v>
      </c>
      <c r="C623" s="125" t="s">
        <v>1350</v>
      </c>
      <c r="D623" s="126">
        <v>938700</v>
      </c>
      <c r="E623" s="127" t="s">
        <v>42</v>
      </c>
      <c r="F623" s="128">
        <f t="shared" si="9"/>
        <v>938700</v>
      </c>
    </row>
    <row r="624" spans="1:6" ht="36" customHeight="1">
      <c r="A624" s="124" t="s">
        <v>563</v>
      </c>
      <c r="B624" s="145" t="s">
        <v>548</v>
      </c>
      <c r="C624" s="125" t="s">
        <v>1351</v>
      </c>
      <c r="D624" s="126">
        <v>65000</v>
      </c>
      <c r="E624" s="127" t="s">
        <v>42</v>
      </c>
      <c r="F624" s="128">
        <f t="shared" si="9"/>
        <v>65000</v>
      </c>
    </row>
    <row r="625" spans="1:6" ht="13.5">
      <c r="A625" s="124" t="s">
        <v>565</v>
      </c>
      <c r="B625" s="145" t="s">
        <v>548</v>
      </c>
      <c r="C625" s="125" t="s">
        <v>1352</v>
      </c>
      <c r="D625" s="126">
        <v>873700</v>
      </c>
      <c r="E625" s="127" t="s">
        <v>42</v>
      </c>
      <c r="F625" s="128">
        <f t="shared" si="9"/>
        <v>873700</v>
      </c>
    </row>
    <row r="626" spans="1:6" ht="151.5">
      <c r="A626" s="129" t="s">
        <v>1353</v>
      </c>
      <c r="B626" s="145" t="s">
        <v>548</v>
      </c>
      <c r="C626" s="125" t="s">
        <v>1354</v>
      </c>
      <c r="D626" s="126">
        <v>142500</v>
      </c>
      <c r="E626" s="127">
        <v>106289.05</v>
      </c>
      <c r="F626" s="128">
        <f t="shared" si="9"/>
        <v>36210.95</v>
      </c>
    </row>
    <row r="627" spans="1:6" ht="34.5" customHeight="1">
      <c r="A627" s="124" t="s">
        <v>559</v>
      </c>
      <c r="B627" s="145" t="s">
        <v>548</v>
      </c>
      <c r="C627" s="125" t="s">
        <v>1355</v>
      </c>
      <c r="D627" s="126">
        <v>96200</v>
      </c>
      <c r="E627" s="127">
        <v>82331.07</v>
      </c>
      <c r="F627" s="128">
        <f t="shared" si="9"/>
        <v>13868.929999999993</v>
      </c>
    </row>
    <row r="628" spans="1:6" ht="54.75">
      <c r="A628" s="124" t="s">
        <v>561</v>
      </c>
      <c r="B628" s="145" t="s">
        <v>548</v>
      </c>
      <c r="C628" s="125" t="s">
        <v>1356</v>
      </c>
      <c r="D628" s="126">
        <v>29900</v>
      </c>
      <c r="E628" s="127">
        <v>23957.98</v>
      </c>
      <c r="F628" s="128">
        <f t="shared" si="9"/>
        <v>5942.02</v>
      </c>
    </row>
    <row r="629" spans="1:6" ht="13.5">
      <c r="A629" s="124" t="s">
        <v>565</v>
      </c>
      <c r="B629" s="145" t="s">
        <v>548</v>
      </c>
      <c r="C629" s="125" t="s">
        <v>1357</v>
      </c>
      <c r="D629" s="126">
        <v>16400</v>
      </c>
      <c r="E629" s="127" t="s">
        <v>42</v>
      </c>
      <c r="F629" s="128">
        <f t="shared" si="9"/>
        <v>16400</v>
      </c>
    </row>
    <row r="630" spans="1:6" ht="109.5" customHeight="1">
      <c r="A630" s="129" t="s">
        <v>1358</v>
      </c>
      <c r="B630" s="145" t="s">
        <v>548</v>
      </c>
      <c r="C630" s="125" t="s">
        <v>1359</v>
      </c>
      <c r="D630" s="126">
        <v>310795.41</v>
      </c>
      <c r="E630" s="127" t="s">
        <v>42</v>
      </c>
      <c r="F630" s="128">
        <f t="shared" si="9"/>
        <v>310795.41</v>
      </c>
    </row>
    <row r="631" spans="1:6" ht="13.5">
      <c r="A631" s="124" t="s">
        <v>565</v>
      </c>
      <c r="B631" s="145" t="s">
        <v>548</v>
      </c>
      <c r="C631" s="125" t="s">
        <v>1360</v>
      </c>
      <c r="D631" s="126">
        <v>310795.41</v>
      </c>
      <c r="E631" s="127" t="s">
        <v>42</v>
      </c>
      <c r="F631" s="128">
        <f t="shared" si="9"/>
        <v>310795.41</v>
      </c>
    </row>
    <row r="632" spans="1:6" ht="108.75" customHeight="1">
      <c r="A632" s="129" t="s">
        <v>1358</v>
      </c>
      <c r="B632" s="145" t="s">
        <v>548</v>
      </c>
      <c r="C632" s="125" t="s">
        <v>1361</v>
      </c>
      <c r="D632" s="126">
        <v>2.02</v>
      </c>
      <c r="E632" s="127" t="s">
        <v>42</v>
      </c>
      <c r="F632" s="128">
        <f t="shared" si="9"/>
        <v>2.02</v>
      </c>
    </row>
    <row r="633" spans="1:6" ht="13.5">
      <c r="A633" s="124" t="s">
        <v>565</v>
      </c>
      <c r="B633" s="145" t="s">
        <v>548</v>
      </c>
      <c r="C633" s="125" t="s">
        <v>1362</v>
      </c>
      <c r="D633" s="126">
        <v>2.02</v>
      </c>
      <c r="E633" s="127" t="s">
        <v>42</v>
      </c>
      <c r="F633" s="128">
        <f t="shared" si="9"/>
        <v>2.02</v>
      </c>
    </row>
    <row r="634" spans="1:6" ht="27">
      <c r="A634" s="124" t="s">
        <v>1200</v>
      </c>
      <c r="B634" s="145" t="s">
        <v>548</v>
      </c>
      <c r="C634" s="125" t="s">
        <v>1363</v>
      </c>
      <c r="D634" s="126">
        <v>3774400</v>
      </c>
      <c r="E634" s="127">
        <v>2609342.75</v>
      </c>
      <c r="F634" s="128">
        <f t="shared" si="9"/>
        <v>1165057.25</v>
      </c>
    </row>
    <row r="635" spans="1:6" ht="13.5">
      <c r="A635" s="113" t="s">
        <v>1364</v>
      </c>
      <c r="B635" s="144" t="s">
        <v>548</v>
      </c>
      <c r="C635" s="114" t="s">
        <v>1365</v>
      </c>
      <c r="D635" s="115">
        <v>3774400</v>
      </c>
      <c r="E635" s="116">
        <v>2609342.75</v>
      </c>
      <c r="F635" s="117">
        <f t="shared" si="9"/>
        <v>1165057.25</v>
      </c>
    </row>
    <row r="636" spans="1:6" ht="13.5">
      <c r="A636" s="124" t="s">
        <v>572</v>
      </c>
      <c r="B636" s="145" t="s">
        <v>548</v>
      </c>
      <c r="C636" s="125" t="s">
        <v>1366</v>
      </c>
      <c r="D636" s="126">
        <v>3774400</v>
      </c>
      <c r="E636" s="127">
        <v>2609342.75</v>
      </c>
      <c r="F636" s="128">
        <f t="shared" si="9"/>
        <v>1165057.25</v>
      </c>
    </row>
    <row r="637" spans="1:6" ht="105" customHeight="1">
      <c r="A637" s="129" t="s">
        <v>1367</v>
      </c>
      <c r="B637" s="145" t="s">
        <v>548</v>
      </c>
      <c r="C637" s="125" t="s">
        <v>1368</v>
      </c>
      <c r="D637" s="126">
        <v>3774400</v>
      </c>
      <c r="E637" s="127">
        <v>2609342.75</v>
      </c>
      <c r="F637" s="128">
        <f t="shared" si="9"/>
        <v>1165057.25</v>
      </c>
    </row>
    <row r="638" spans="1:6" ht="35.25" customHeight="1">
      <c r="A638" s="124" t="s">
        <v>559</v>
      </c>
      <c r="B638" s="145" t="s">
        <v>548</v>
      </c>
      <c r="C638" s="125" t="s">
        <v>1369</v>
      </c>
      <c r="D638" s="126">
        <v>2040602.6</v>
      </c>
      <c r="E638" s="127">
        <v>1611952.9</v>
      </c>
      <c r="F638" s="128">
        <f t="shared" si="9"/>
        <v>428649.7000000002</v>
      </c>
    </row>
    <row r="639" spans="1:6" ht="50.25" customHeight="1">
      <c r="A639" s="124" t="s">
        <v>788</v>
      </c>
      <c r="B639" s="145" t="s">
        <v>548</v>
      </c>
      <c r="C639" s="125" t="s">
        <v>1370</v>
      </c>
      <c r="D639" s="126">
        <v>780</v>
      </c>
      <c r="E639" s="127">
        <v>650</v>
      </c>
      <c r="F639" s="128">
        <f t="shared" si="9"/>
        <v>130</v>
      </c>
    </row>
    <row r="640" spans="1:6" ht="54.75">
      <c r="A640" s="124" t="s">
        <v>561</v>
      </c>
      <c r="B640" s="145" t="s">
        <v>548</v>
      </c>
      <c r="C640" s="125" t="s">
        <v>1371</v>
      </c>
      <c r="D640" s="126">
        <v>614797.4</v>
      </c>
      <c r="E640" s="127">
        <v>468057.97</v>
      </c>
      <c r="F640" s="128">
        <f t="shared" si="9"/>
        <v>146739.43000000005</v>
      </c>
    </row>
    <row r="641" spans="1:6" ht="27">
      <c r="A641" s="124" t="s">
        <v>563</v>
      </c>
      <c r="B641" s="145" t="s">
        <v>548</v>
      </c>
      <c r="C641" s="125" t="s">
        <v>1372</v>
      </c>
      <c r="D641" s="126">
        <v>214820</v>
      </c>
      <c r="E641" s="127">
        <v>114439.16</v>
      </c>
      <c r="F641" s="128">
        <f aca="true" t="shared" si="10" ref="F641:F702">IF(OR(D641="-",IF(E641="-",0,E641)&gt;=IF(D641="-",0,D641)),"-",IF(D641="-",0,D641)-IF(E641="-",0,E641))</f>
        <v>100380.84</v>
      </c>
    </row>
    <row r="642" spans="1:6" ht="13.5">
      <c r="A642" s="124" t="s">
        <v>565</v>
      </c>
      <c r="B642" s="145" t="s">
        <v>548</v>
      </c>
      <c r="C642" s="125" t="s">
        <v>1373</v>
      </c>
      <c r="D642" s="126">
        <v>793400</v>
      </c>
      <c r="E642" s="127">
        <v>322386.81</v>
      </c>
      <c r="F642" s="128">
        <f t="shared" si="10"/>
        <v>471013.19</v>
      </c>
    </row>
    <row r="643" spans="1:6" ht="13.5">
      <c r="A643" s="124" t="s">
        <v>793</v>
      </c>
      <c r="B643" s="145" t="s">
        <v>548</v>
      </c>
      <c r="C643" s="125" t="s">
        <v>1374</v>
      </c>
      <c r="D643" s="126">
        <v>110000</v>
      </c>
      <c r="E643" s="127">
        <v>91855.91</v>
      </c>
      <c r="F643" s="128">
        <f t="shared" si="10"/>
        <v>18144.089999999997</v>
      </c>
    </row>
    <row r="644" spans="1:6" ht="13.5">
      <c r="A644" s="124" t="s">
        <v>1244</v>
      </c>
      <c r="B644" s="145" t="s">
        <v>548</v>
      </c>
      <c r="C644" s="125" t="s">
        <v>1375</v>
      </c>
      <c r="D644" s="126">
        <v>828500</v>
      </c>
      <c r="E644" s="127">
        <v>372473.97</v>
      </c>
      <c r="F644" s="128">
        <f t="shared" si="10"/>
        <v>456026.03</v>
      </c>
    </row>
    <row r="645" spans="1:6" ht="13.5">
      <c r="A645" s="113" t="s">
        <v>1376</v>
      </c>
      <c r="B645" s="144" t="s">
        <v>548</v>
      </c>
      <c r="C645" s="114" t="s">
        <v>1377</v>
      </c>
      <c r="D645" s="115">
        <v>528500</v>
      </c>
      <c r="E645" s="116">
        <v>372473.97</v>
      </c>
      <c r="F645" s="117">
        <f t="shared" si="10"/>
        <v>156026.03000000003</v>
      </c>
    </row>
    <row r="646" spans="1:6" ht="13.5">
      <c r="A646" s="124" t="s">
        <v>572</v>
      </c>
      <c r="B646" s="145" t="s">
        <v>548</v>
      </c>
      <c r="C646" s="125" t="s">
        <v>1378</v>
      </c>
      <c r="D646" s="126">
        <v>528500</v>
      </c>
      <c r="E646" s="127">
        <v>372473.97</v>
      </c>
      <c r="F646" s="128">
        <f t="shared" si="10"/>
        <v>156026.03000000003</v>
      </c>
    </row>
    <row r="647" spans="1:6" ht="32.25" customHeight="1">
      <c r="A647" s="124" t="s">
        <v>1379</v>
      </c>
      <c r="B647" s="145" t="s">
        <v>548</v>
      </c>
      <c r="C647" s="125" t="s">
        <v>1380</v>
      </c>
      <c r="D647" s="126">
        <v>528500</v>
      </c>
      <c r="E647" s="127">
        <v>372473.97</v>
      </c>
      <c r="F647" s="128">
        <f t="shared" si="10"/>
        <v>156026.03000000003</v>
      </c>
    </row>
    <row r="648" spans="1:6" ht="32.25" customHeight="1">
      <c r="A648" s="124" t="s">
        <v>559</v>
      </c>
      <c r="B648" s="145" t="s">
        <v>548</v>
      </c>
      <c r="C648" s="125" t="s">
        <v>1381</v>
      </c>
      <c r="D648" s="126">
        <v>366200</v>
      </c>
      <c r="E648" s="127">
        <v>272977.87</v>
      </c>
      <c r="F648" s="128">
        <f t="shared" si="10"/>
        <v>93222.13</v>
      </c>
    </row>
    <row r="649" spans="1:6" ht="54.75">
      <c r="A649" s="124" t="s">
        <v>561</v>
      </c>
      <c r="B649" s="145" t="s">
        <v>548</v>
      </c>
      <c r="C649" s="125" t="s">
        <v>1382</v>
      </c>
      <c r="D649" s="126">
        <v>110000</v>
      </c>
      <c r="E649" s="127">
        <v>77522.12</v>
      </c>
      <c r="F649" s="128">
        <f t="shared" si="10"/>
        <v>32477.880000000005</v>
      </c>
    </row>
    <row r="650" spans="1:6" ht="39" customHeight="1">
      <c r="A650" s="124" t="s">
        <v>563</v>
      </c>
      <c r="B650" s="145" t="s">
        <v>548</v>
      </c>
      <c r="C650" s="125" t="s">
        <v>1383</v>
      </c>
      <c r="D650" s="126">
        <v>4094.52</v>
      </c>
      <c r="E650" s="127" t="s">
        <v>42</v>
      </c>
      <c r="F650" s="128">
        <f t="shared" si="10"/>
        <v>4094.52</v>
      </c>
    </row>
    <row r="651" spans="1:6" ht="13.5">
      <c r="A651" s="124" t="s">
        <v>565</v>
      </c>
      <c r="B651" s="145" t="s">
        <v>548</v>
      </c>
      <c r="C651" s="125" t="s">
        <v>1384</v>
      </c>
      <c r="D651" s="126">
        <v>48205.48</v>
      </c>
      <c r="E651" s="127">
        <v>21973.98</v>
      </c>
      <c r="F651" s="128">
        <f t="shared" si="10"/>
        <v>26231.500000000004</v>
      </c>
    </row>
    <row r="652" spans="1:6" ht="27">
      <c r="A652" s="113" t="s">
        <v>1246</v>
      </c>
      <c r="B652" s="144" t="s">
        <v>548</v>
      </c>
      <c r="C652" s="114" t="s">
        <v>1385</v>
      </c>
      <c r="D652" s="115">
        <v>300000</v>
      </c>
      <c r="E652" s="116" t="s">
        <v>42</v>
      </c>
      <c r="F652" s="117">
        <f t="shared" si="10"/>
        <v>300000</v>
      </c>
    </row>
    <row r="653" spans="1:6" ht="68.25" customHeight="1">
      <c r="A653" s="124" t="s">
        <v>1386</v>
      </c>
      <c r="B653" s="145" t="s">
        <v>548</v>
      </c>
      <c r="C653" s="125" t="s">
        <v>1387</v>
      </c>
      <c r="D653" s="126">
        <v>300000</v>
      </c>
      <c r="E653" s="127" t="s">
        <v>42</v>
      </c>
      <c r="F653" s="128">
        <f t="shared" si="10"/>
        <v>300000</v>
      </c>
    </row>
    <row r="654" spans="1:6" ht="13.5">
      <c r="A654" s="124" t="s">
        <v>708</v>
      </c>
      <c r="B654" s="145" t="s">
        <v>548</v>
      </c>
      <c r="C654" s="125" t="s">
        <v>1388</v>
      </c>
      <c r="D654" s="126">
        <v>300000</v>
      </c>
      <c r="E654" s="127" t="s">
        <v>42</v>
      </c>
      <c r="F654" s="128">
        <f t="shared" si="10"/>
        <v>300000</v>
      </c>
    </row>
    <row r="655" spans="1:6" ht="54.75">
      <c r="A655" s="124" t="s">
        <v>1389</v>
      </c>
      <c r="B655" s="145" t="s">
        <v>548</v>
      </c>
      <c r="C655" s="125" t="s">
        <v>1390</v>
      </c>
      <c r="D655" s="126">
        <v>300000</v>
      </c>
      <c r="E655" s="127" t="s">
        <v>42</v>
      </c>
      <c r="F655" s="128">
        <f t="shared" si="10"/>
        <v>300000</v>
      </c>
    </row>
    <row r="656" spans="1:6" ht="13.5">
      <c r="A656" s="124" t="s">
        <v>1391</v>
      </c>
      <c r="B656" s="145" t="s">
        <v>548</v>
      </c>
      <c r="C656" s="125" t="s">
        <v>1392</v>
      </c>
      <c r="D656" s="126">
        <v>700000</v>
      </c>
      <c r="E656" s="127">
        <v>700000</v>
      </c>
      <c r="F656" s="128" t="str">
        <f t="shared" si="10"/>
        <v>-</v>
      </c>
    </row>
    <row r="657" spans="1:6" ht="27">
      <c r="A657" s="113" t="s">
        <v>1393</v>
      </c>
      <c r="B657" s="144" t="s">
        <v>548</v>
      </c>
      <c r="C657" s="114" t="s">
        <v>1394</v>
      </c>
      <c r="D657" s="115">
        <v>700000</v>
      </c>
      <c r="E657" s="116">
        <v>700000</v>
      </c>
      <c r="F657" s="117" t="str">
        <f t="shared" si="10"/>
        <v>-</v>
      </c>
    </row>
    <row r="658" spans="1:6" ht="49.5" customHeight="1">
      <c r="A658" s="124" t="s">
        <v>1395</v>
      </c>
      <c r="B658" s="145" t="s">
        <v>548</v>
      </c>
      <c r="C658" s="125" t="s">
        <v>1396</v>
      </c>
      <c r="D658" s="126">
        <v>700000</v>
      </c>
      <c r="E658" s="127">
        <v>700000</v>
      </c>
      <c r="F658" s="128" t="str">
        <f t="shared" si="10"/>
        <v>-</v>
      </c>
    </row>
    <row r="659" spans="1:6" ht="13.5">
      <c r="A659" s="124" t="s">
        <v>708</v>
      </c>
      <c r="B659" s="145" t="s">
        <v>548</v>
      </c>
      <c r="C659" s="125" t="s">
        <v>1397</v>
      </c>
      <c r="D659" s="126">
        <v>700000</v>
      </c>
      <c r="E659" s="127">
        <v>700000</v>
      </c>
      <c r="F659" s="128" t="str">
        <f t="shared" si="10"/>
        <v>-</v>
      </c>
    </row>
    <row r="660" spans="1:6" ht="13.5">
      <c r="A660" s="124" t="s">
        <v>565</v>
      </c>
      <c r="B660" s="145" t="s">
        <v>548</v>
      </c>
      <c r="C660" s="125" t="s">
        <v>1398</v>
      </c>
      <c r="D660" s="126">
        <v>700000</v>
      </c>
      <c r="E660" s="127">
        <v>700000</v>
      </c>
      <c r="F660" s="128" t="str">
        <f t="shared" si="10"/>
        <v>-</v>
      </c>
    </row>
    <row r="661" spans="1:6" ht="13.5">
      <c r="A661" s="124" t="s">
        <v>589</v>
      </c>
      <c r="B661" s="145" t="s">
        <v>548</v>
      </c>
      <c r="C661" s="125" t="s">
        <v>1399</v>
      </c>
      <c r="D661" s="126">
        <v>200000</v>
      </c>
      <c r="E661" s="127">
        <v>5800</v>
      </c>
      <c r="F661" s="128">
        <f t="shared" si="10"/>
        <v>194200</v>
      </c>
    </row>
    <row r="662" spans="1:6" ht="27">
      <c r="A662" s="113" t="s">
        <v>1400</v>
      </c>
      <c r="B662" s="144" t="s">
        <v>548</v>
      </c>
      <c r="C662" s="114" t="s">
        <v>1401</v>
      </c>
      <c r="D662" s="115">
        <v>200000</v>
      </c>
      <c r="E662" s="116">
        <v>5800</v>
      </c>
      <c r="F662" s="117">
        <f t="shared" si="10"/>
        <v>194200</v>
      </c>
    </row>
    <row r="663" spans="1:6" ht="51" customHeight="1">
      <c r="A663" s="124" t="s">
        <v>1402</v>
      </c>
      <c r="B663" s="145" t="s">
        <v>548</v>
      </c>
      <c r="C663" s="125" t="s">
        <v>1403</v>
      </c>
      <c r="D663" s="126">
        <v>200000</v>
      </c>
      <c r="E663" s="127">
        <v>5800</v>
      </c>
      <c r="F663" s="128">
        <f t="shared" si="10"/>
        <v>194200</v>
      </c>
    </row>
    <row r="664" spans="1:6" ht="13.5">
      <c r="A664" s="124" t="s">
        <v>708</v>
      </c>
      <c r="B664" s="145" t="s">
        <v>548</v>
      </c>
      <c r="C664" s="125" t="s">
        <v>1404</v>
      </c>
      <c r="D664" s="126">
        <v>200000</v>
      </c>
      <c r="E664" s="127">
        <v>5800</v>
      </c>
      <c r="F664" s="128">
        <f t="shared" si="10"/>
        <v>194200</v>
      </c>
    </row>
    <row r="665" spans="1:6" ht="13.5">
      <c r="A665" s="124" t="s">
        <v>565</v>
      </c>
      <c r="B665" s="145" t="s">
        <v>548</v>
      </c>
      <c r="C665" s="125" t="s">
        <v>1405</v>
      </c>
      <c r="D665" s="126">
        <v>200000</v>
      </c>
      <c r="E665" s="127">
        <v>5800</v>
      </c>
      <c r="F665" s="128">
        <f t="shared" si="10"/>
        <v>194200</v>
      </c>
    </row>
    <row r="666" spans="1:6" ht="13.5">
      <c r="A666" s="124" t="s">
        <v>851</v>
      </c>
      <c r="B666" s="145" t="s">
        <v>548</v>
      </c>
      <c r="C666" s="125" t="s">
        <v>1406</v>
      </c>
      <c r="D666" s="126">
        <v>316900</v>
      </c>
      <c r="E666" s="127">
        <v>316900</v>
      </c>
      <c r="F666" s="128" t="str">
        <f t="shared" si="10"/>
        <v>-</v>
      </c>
    </row>
    <row r="667" spans="1:6" ht="27">
      <c r="A667" s="113" t="s">
        <v>934</v>
      </c>
      <c r="B667" s="144" t="s">
        <v>548</v>
      </c>
      <c r="C667" s="114" t="s">
        <v>1407</v>
      </c>
      <c r="D667" s="115">
        <v>316900</v>
      </c>
      <c r="E667" s="116">
        <v>316900</v>
      </c>
      <c r="F667" s="117" t="str">
        <f t="shared" si="10"/>
        <v>-</v>
      </c>
    </row>
    <row r="668" spans="1:6" ht="41.25">
      <c r="A668" s="124" t="s">
        <v>1319</v>
      </c>
      <c r="B668" s="145" t="s">
        <v>548</v>
      </c>
      <c r="C668" s="125" t="s">
        <v>1408</v>
      </c>
      <c r="D668" s="126">
        <v>316900</v>
      </c>
      <c r="E668" s="127">
        <v>316900</v>
      </c>
      <c r="F668" s="128" t="str">
        <f t="shared" si="10"/>
        <v>-</v>
      </c>
    </row>
    <row r="669" spans="1:6" ht="41.25">
      <c r="A669" s="124" t="s">
        <v>1409</v>
      </c>
      <c r="B669" s="145" t="s">
        <v>548</v>
      </c>
      <c r="C669" s="125" t="s">
        <v>1410</v>
      </c>
      <c r="D669" s="126">
        <v>316900</v>
      </c>
      <c r="E669" s="127">
        <v>316900</v>
      </c>
      <c r="F669" s="128" t="str">
        <f t="shared" si="10"/>
        <v>-</v>
      </c>
    </row>
    <row r="670" spans="1:6" ht="13.5">
      <c r="A670" s="124" t="s">
        <v>565</v>
      </c>
      <c r="B670" s="145" t="s">
        <v>548</v>
      </c>
      <c r="C670" s="125" t="s">
        <v>1411</v>
      </c>
      <c r="D670" s="126">
        <v>316900</v>
      </c>
      <c r="E670" s="127">
        <v>316900</v>
      </c>
      <c r="F670" s="128" t="str">
        <f t="shared" si="10"/>
        <v>-</v>
      </c>
    </row>
    <row r="671" spans="1:6" ht="13.5">
      <c r="A671" s="124" t="s">
        <v>809</v>
      </c>
      <c r="B671" s="145" t="s">
        <v>548</v>
      </c>
      <c r="C671" s="125" t="s">
        <v>1412</v>
      </c>
      <c r="D671" s="126">
        <v>11704890</v>
      </c>
      <c r="E671" s="127">
        <v>10707101.54</v>
      </c>
      <c r="F671" s="128">
        <f t="shared" si="10"/>
        <v>997788.4600000009</v>
      </c>
    </row>
    <row r="672" spans="1:6" ht="13.5">
      <c r="A672" s="113" t="s">
        <v>811</v>
      </c>
      <c r="B672" s="144" t="s">
        <v>548</v>
      </c>
      <c r="C672" s="114" t="s">
        <v>1413</v>
      </c>
      <c r="D672" s="115">
        <v>11704890</v>
      </c>
      <c r="E672" s="116">
        <v>10707101.54</v>
      </c>
      <c r="F672" s="117">
        <f t="shared" si="10"/>
        <v>997788.4600000009</v>
      </c>
    </row>
    <row r="673" spans="1:6" ht="13.5">
      <c r="A673" s="124" t="s">
        <v>572</v>
      </c>
      <c r="B673" s="145" t="s">
        <v>548</v>
      </c>
      <c r="C673" s="125" t="s">
        <v>1414</v>
      </c>
      <c r="D673" s="126">
        <v>11704890</v>
      </c>
      <c r="E673" s="127">
        <v>10707101.54</v>
      </c>
      <c r="F673" s="128">
        <f t="shared" si="10"/>
        <v>997788.4600000009</v>
      </c>
    </row>
    <row r="674" spans="1:6" ht="41.25">
      <c r="A674" s="124" t="s">
        <v>1415</v>
      </c>
      <c r="B674" s="145" t="s">
        <v>548</v>
      </c>
      <c r="C674" s="125" t="s">
        <v>1416</v>
      </c>
      <c r="D674" s="126">
        <v>11704890</v>
      </c>
      <c r="E674" s="127">
        <v>10707101.54</v>
      </c>
      <c r="F674" s="128">
        <f t="shared" si="10"/>
        <v>997788.4600000009</v>
      </c>
    </row>
    <row r="675" spans="1:6" ht="13.5">
      <c r="A675" s="124" t="s">
        <v>1417</v>
      </c>
      <c r="B675" s="145" t="s">
        <v>548</v>
      </c>
      <c r="C675" s="125" t="s">
        <v>1418</v>
      </c>
      <c r="D675" s="126">
        <v>11704890</v>
      </c>
      <c r="E675" s="127">
        <v>10707101.54</v>
      </c>
      <c r="F675" s="128">
        <f t="shared" si="10"/>
        <v>997788.4600000009</v>
      </c>
    </row>
    <row r="676" spans="1:6" ht="13.5">
      <c r="A676" s="124" t="s">
        <v>1419</v>
      </c>
      <c r="B676" s="145" t="s">
        <v>548</v>
      </c>
      <c r="C676" s="125" t="s">
        <v>1420</v>
      </c>
      <c r="D676" s="126">
        <v>4216720.12</v>
      </c>
      <c r="E676" s="127">
        <v>3399727.04</v>
      </c>
      <c r="F676" s="128">
        <f t="shared" si="10"/>
        <v>816993.0800000001</v>
      </c>
    </row>
    <row r="677" spans="1:6" ht="13.5">
      <c r="A677" s="113" t="s">
        <v>1421</v>
      </c>
      <c r="B677" s="144" t="s">
        <v>548</v>
      </c>
      <c r="C677" s="114" t="s">
        <v>1422</v>
      </c>
      <c r="D677" s="115">
        <v>4216720.12</v>
      </c>
      <c r="E677" s="116">
        <v>3399727.04</v>
      </c>
      <c r="F677" s="117">
        <f t="shared" si="10"/>
        <v>816993.0800000001</v>
      </c>
    </row>
    <row r="678" spans="1:6" ht="41.25">
      <c r="A678" s="124" t="s">
        <v>1423</v>
      </c>
      <c r="B678" s="145" t="s">
        <v>548</v>
      </c>
      <c r="C678" s="125" t="s">
        <v>1424</v>
      </c>
      <c r="D678" s="126">
        <v>4215870.12</v>
      </c>
      <c r="E678" s="127">
        <v>3398877.04</v>
      </c>
      <c r="F678" s="128">
        <f t="shared" si="10"/>
        <v>816993.0800000001</v>
      </c>
    </row>
    <row r="679" spans="1:6" ht="36.75" customHeight="1">
      <c r="A679" s="124" t="s">
        <v>1425</v>
      </c>
      <c r="B679" s="145" t="s">
        <v>548</v>
      </c>
      <c r="C679" s="125" t="s">
        <v>1426</v>
      </c>
      <c r="D679" s="126">
        <v>22038.24</v>
      </c>
      <c r="E679" s="127">
        <v>22038.24</v>
      </c>
      <c r="F679" s="128" t="str">
        <f t="shared" si="10"/>
        <v>-</v>
      </c>
    </row>
    <row r="680" spans="1:6" ht="66" customHeight="1">
      <c r="A680" s="124" t="s">
        <v>597</v>
      </c>
      <c r="B680" s="145" t="s">
        <v>548</v>
      </c>
      <c r="C680" s="125" t="s">
        <v>1427</v>
      </c>
      <c r="D680" s="126">
        <v>22038.24</v>
      </c>
      <c r="E680" s="127">
        <v>22038.24</v>
      </c>
      <c r="F680" s="128" t="str">
        <f t="shared" si="10"/>
        <v>-</v>
      </c>
    </row>
    <row r="681" spans="1:6" ht="37.5" customHeight="1">
      <c r="A681" s="124" t="s">
        <v>1425</v>
      </c>
      <c r="B681" s="145" t="s">
        <v>548</v>
      </c>
      <c r="C681" s="125" t="s">
        <v>1428</v>
      </c>
      <c r="D681" s="126">
        <v>3797914</v>
      </c>
      <c r="E681" s="127">
        <v>3376838.8</v>
      </c>
      <c r="F681" s="128">
        <f t="shared" si="10"/>
        <v>421075.2000000002</v>
      </c>
    </row>
    <row r="682" spans="1:6" ht="63" customHeight="1">
      <c r="A682" s="124" t="s">
        <v>597</v>
      </c>
      <c r="B682" s="145" t="s">
        <v>548</v>
      </c>
      <c r="C682" s="125" t="s">
        <v>1429</v>
      </c>
      <c r="D682" s="126">
        <v>3797914</v>
      </c>
      <c r="E682" s="127">
        <v>3376838.8</v>
      </c>
      <c r="F682" s="128">
        <f t="shared" si="10"/>
        <v>421075.2000000002</v>
      </c>
    </row>
    <row r="683" spans="1:6" ht="39" customHeight="1">
      <c r="A683" s="124" t="s">
        <v>1425</v>
      </c>
      <c r="B683" s="145" t="s">
        <v>548</v>
      </c>
      <c r="C683" s="125" t="s">
        <v>1430</v>
      </c>
      <c r="D683" s="126">
        <v>395917.88</v>
      </c>
      <c r="E683" s="127" t="s">
        <v>42</v>
      </c>
      <c r="F683" s="128">
        <f t="shared" si="10"/>
        <v>395917.88</v>
      </c>
    </row>
    <row r="684" spans="1:6" ht="64.5" customHeight="1">
      <c r="A684" s="124" t="s">
        <v>597</v>
      </c>
      <c r="B684" s="145" t="s">
        <v>548</v>
      </c>
      <c r="C684" s="125" t="s">
        <v>1431</v>
      </c>
      <c r="D684" s="126">
        <v>395917.88</v>
      </c>
      <c r="E684" s="127" t="s">
        <v>42</v>
      </c>
      <c r="F684" s="128">
        <f t="shared" si="10"/>
        <v>395917.88</v>
      </c>
    </row>
    <row r="685" spans="1:6" ht="48.75" customHeight="1">
      <c r="A685" s="124" t="s">
        <v>843</v>
      </c>
      <c r="B685" s="145" t="s">
        <v>548</v>
      </c>
      <c r="C685" s="125" t="s">
        <v>1432</v>
      </c>
      <c r="D685" s="126">
        <v>850</v>
      </c>
      <c r="E685" s="127">
        <v>850</v>
      </c>
      <c r="F685" s="128" t="str">
        <f t="shared" si="10"/>
        <v>-</v>
      </c>
    </row>
    <row r="686" spans="1:6" ht="13.5">
      <c r="A686" s="124" t="s">
        <v>708</v>
      </c>
      <c r="B686" s="145" t="s">
        <v>548</v>
      </c>
      <c r="C686" s="125" t="s">
        <v>1433</v>
      </c>
      <c r="D686" s="126">
        <v>850</v>
      </c>
      <c r="E686" s="127">
        <v>850</v>
      </c>
      <c r="F686" s="128" t="str">
        <f t="shared" si="10"/>
        <v>-</v>
      </c>
    </row>
    <row r="687" spans="1:6" ht="13.5">
      <c r="A687" s="124" t="s">
        <v>618</v>
      </c>
      <c r="B687" s="145" t="s">
        <v>548</v>
      </c>
      <c r="C687" s="125" t="s">
        <v>1434</v>
      </c>
      <c r="D687" s="126">
        <v>850</v>
      </c>
      <c r="E687" s="127">
        <v>850</v>
      </c>
      <c r="F687" s="128" t="str">
        <f t="shared" si="10"/>
        <v>-</v>
      </c>
    </row>
    <row r="688" spans="1:6" ht="13.5">
      <c r="A688" s="113" t="s">
        <v>1435</v>
      </c>
      <c r="B688" s="144" t="s">
        <v>548</v>
      </c>
      <c r="C688" s="114" t="s">
        <v>1436</v>
      </c>
      <c r="D688" s="115">
        <v>15642496</v>
      </c>
      <c r="E688" s="116">
        <v>12985559.27</v>
      </c>
      <c r="F688" s="117">
        <f t="shared" si="10"/>
        <v>2656936.7300000004</v>
      </c>
    </row>
    <row r="689" spans="1:6" ht="13.5">
      <c r="A689" s="124" t="s">
        <v>551</v>
      </c>
      <c r="B689" s="145" t="s">
        <v>548</v>
      </c>
      <c r="C689" s="125" t="s">
        <v>1437</v>
      </c>
      <c r="D689" s="126">
        <v>15642496</v>
      </c>
      <c r="E689" s="127">
        <v>12985559.27</v>
      </c>
      <c r="F689" s="128">
        <f t="shared" si="10"/>
        <v>2656936.7300000004</v>
      </c>
    </row>
    <row r="690" spans="1:6" ht="66" customHeight="1">
      <c r="A690" s="113" t="s">
        <v>1438</v>
      </c>
      <c r="B690" s="144" t="s">
        <v>548</v>
      </c>
      <c r="C690" s="114" t="s">
        <v>1439</v>
      </c>
      <c r="D690" s="115">
        <v>15642496</v>
      </c>
      <c r="E690" s="116">
        <v>12985559.27</v>
      </c>
      <c r="F690" s="117">
        <f t="shared" si="10"/>
        <v>2656936.7300000004</v>
      </c>
    </row>
    <row r="691" spans="1:6" ht="13.5">
      <c r="A691" s="124" t="s">
        <v>572</v>
      </c>
      <c r="B691" s="145" t="s">
        <v>548</v>
      </c>
      <c r="C691" s="125" t="s">
        <v>1440</v>
      </c>
      <c r="D691" s="126">
        <v>15642496</v>
      </c>
      <c r="E691" s="127">
        <v>12985559.27</v>
      </c>
      <c r="F691" s="128">
        <f t="shared" si="10"/>
        <v>2656936.7300000004</v>
      </c>
    </row>
    <row r="692" spans="1:6" ht="36" customHeight="1">
      <c r="A692" s="124" t="s">
        <v>1286</v>
      </c>
      <c r="B692" s="145" t="s">
        <v>548</v>
      </c>
      <c r="C692" s="125" t="s">
        <v>1441</v>
      </c>
      <c r="D692" s="126">
        <v>11892762</v>
      </c>
      <c r="E692" s="127">
        <v>9504834.49</v>
      </c>
      <c r="F692" s="128">
        <f t="shared" si="10"/>
        <v>2387927.51</v>
      </c>
    </row>
    <row r="693" spans="1:6" ht="36" customHeight="1">
      <c r="A693" s="124" t="s">
        <v>559</v>
      </c>
      <c r="B693" s="145" t="s">
        <v>548</v>
      </c>
      <c r="C693" s="125" t="s">
        <v>1442</v>
      </c>
      <c r="D693" s="126">
        <v>7400952</v>
      </c>
      <c r="E693" s="127">
        <v>6155560.61</v>
      </c>
      <c r="F693" s="128">
        <f t="shared" si="10"/>
        <v>1245391.3899999997</v>
      </c>
    </row>
    <row r="694" spans="1:6" ht="52.5" customHeight="1">
      <c r="A694" s="124" t="s">
        <v>788</v>
      </c>
      <c r="B694" s="145" t="s">
        <v>548</v>
      </c>
      <c r="C694" s="125" t="s">
        <v>1443</v>
      </c>
      <c r="D694" s="126">
        <v>95000</v>
      </c>
      <c r="E694" s="127">
        <v>25186.39</v>
      </c>
      <c r="F694" s="128">
        <f t="shared" si="10"/>
        <v>69813.61</v>
      </c>
    </row>
    <row r="695" spans="1:6" ht="67.5" customHeight="1">
      <c r="A695" s="124" t="s">
        <v>975</v>
      </c>
      <c r="B695" s="145" t="s">
        <v>548</v>
      </c>
      <c r="C695" s="125" t="s">
        <v>1444</v>
      </c>
      <c r="D695" s="126">
        <v>1452000</v>
      </c>
      <c r="E695" s="127">
        <v>1019571.68</v>
      </c>
      <c r="F695" s="128">
        <f t="shared" si="10"/>
        <v>432428.31999999995</v>
      </c>
    </row>
    <row r="696" spans="1:6" ht="54.75">
      <c r="A696" s="124" t="s">
        <v>561</v>
      </c>
      <c r="B696" s="145" t="s">
        <v>548</v>
      </c>
      <c r="C696" s="125" t="s">
        <v>1445</v>
      </c>
      <c r="D696" s="126">
        <v>2235088</v>
      </c>
      <c r="E696" s="127">
        <v>1873339.98</v>
      </c>
      <c r="F696" s="128">
        <f t="shared" si="10"/>
        <v>361748.02</v>
      </c>
    </row>
    <row r="697" spans="1:6" ht="38.25" customHeight="1">
      <c r="A697" s="124" t="s">
        <v>563</v>
      </c>
      <c r="B697" s="145" t="s">
        <v>548</v>
      </c>
      <c r="C697" s="125" t="s">
        <v>1446</v>
      </c>
      <c r="D697" s="126">
        <v>140886</v>
      </c>
      <c r="E697" s="127">
        <v>85726.37</v>
      </c>
      <c r="F697" s="128">
        <f t="shared" si="10"/>
        <v>55159.630000000005</v>
      </c>
    </row>
    <row r="698" spans="1:6" ht="13.5">
      <c r="A698" s="124" t="s">
        <v>565</v>
      </c>
      <c r="B698" s="145" t="s">
        <v>548</v>
      </c>
      <c r="C698" s="125" t="s">
        <v>1447</v>
      </c>
      <c r="D698" s="126">
        <v>568836</v>
      </c>
      <c r="E698" s="127">
        <v>345449.46</v>
      </c>
      <c r="F698" s="128">
        <f t="shared" si="10"/>
        <v>223386.53999999998</v>
      </c>
    </row>
    <row r="699" spans="1:6" ht="41.25">
      <c r="A699" s="124" t="s">
        <v>1448</v>
      </c>
      <c r="B699" s="145" t="s">
        <v>548</v>
      </c>
      <c r="C699" s="125" t="s">
        <v>1449</v>
      </c>
      <c r="D699" s="126">
        <v>3749734</v>
      </c>
      <c r="E699" s="127">
        <v>3480724.78</v>
      </c>
      <c r="F699" s="128">
        <f t="shared" si="10"/>
        <v>269009.2200000002</v>
      </c>
    </row>
    <row r="700" spans="1:6" ht="38.25" customHeight="1">
      <c r="A700" s="124" t="s">
        <v>559</v>
      </c>
      <c r="B700" s="145" t="s">
        <v>548</v>
      </c>
      <c r="C700" s="125" t="s">
        <v>1450</v>
      </c>
      <c r="D700" s="126">
        <v>2879980</v>
      </c>
      <c r="E700" s="127">
        <v>2691737.34</v>
      </c>
      <c r="F700" s="128">
        <f t="shared" si="10"/>
        <v>188242.66000000015</v>
      </c>
    </row>
    <row r="701" spans="1:6" ht="54.75">
      <c r="A701" s="124" t="s">
        <v>561</v>
      </c>
      <c r="B701" s="145" t="s">
        <v>548</v>
      </c>
      <c r="C701" s="125" t="s">
        <v>1451</v>
      </c>
      <c r="D701" s="126">
        <v>869754</v>
      </c>
      <c r="E701" s="127">
        <v>788987.44</v>
      </c>
      <c r="F701" s="128">
        <f t="shared" si="10"/>
        <v>80766.56000000006</v>
      </c>
    </row>
    <row r="702" spans="1:6" ht="36" customHeight="1">
      <c r="A702" s="113" t="s">
        <v>1452</v>
      </c>
      <c r="B702" s="144" t="s">
        <v>548</v>
      </c>
      <c r="C702" s="114" t="s">
        <v>1453</v>
      </c>
      <c r="D702" s="115">
        <v>8450080</v>
      </c>
      <c r="E702" s="116">
        <v>6767274.31</v>
      </c>
      <c r="F702" s="117">
        <f t="shared" si="10"/>
        <v>1682805.6900000004</v>
      </c>
    </row>
    <row r="703" spans="1:6" ht="13.5">
      <c r="A703" s="124" t="s">
        <v>551</v>
      </c>
      <c r="B703" s="145" t="s">
        <v>548</v>
      </c>
      <c r="C703" s="125" t="s">
        <v>1454</v>
      </c>
      <c r="D703" s="126">
        <v>8450080</v>
      </c>
      <c r="E703" s="127">
        <v>6767274.31</v>
      </c>
      <c r="F703" s="128">
        <f aca="true" t="shared" si="11" ref="F703:F765">IF(OR(D703="-",IF(E703="-",0,E703)&gt;=IF(D703="-",0,D703)),"-",IF(D703="-",0,D703)-IF(E703="-",0,E703))</f>
        <v>1682805.6900000004</v>
      </c>
    </row>
    <row r="704" spans="1:6" ht="50.25" customHeight="1">
      <c r="A704" s="113" t="s">
        <v>553</v>
      </c>
      <c r="B704" s="144" t="s">
        <v>548</v>
      </c>
      <c r="C704" s="114" t="s">
        <v>1455</v>
      </c>
      <c r="D704" s="115">
        <v>8450080</v>
      </c>
      <c r="E704" s="116">
        <v>6767274.31</v>
      </c>
      <c r="F704" s="117">
        <f t="shared" si="11"/>
        <v>1682805.6900000004</v>
      </c>
    </row>
    <row r="705" spans="1:6" ht="13.5">
      <c r="A705" s="124" t="s">
        <v>572</v>
      </c>
      <c r="B705" s="145" t="s">
        <v>548</v>
      </c>
      <c r="C705" s="125" t="s">
        <v>1456</v>
      </c>
      <c r="D705" s="126">
        <v>8450080</v>
      </c>
      <c r="E705" s="127">
        <v>6767274.31</v>
      </c>
      <c r="F705" s="128">
        <f t="shared" si="11"/>
        <v>1682805.6900000004</v>
      </c>
    </row>
    <row r="706" spans="1:6" ht="33" customHeight="1">
      <c r="A706" s="124" t="s">
        <v>1286</v>
      </c>
      <c r="B706" s="145" t="s">
        <v>548</v>
      </c>
      <c r="C706" s="125" t="s">
        <v>1457</v>
      </c>
      <c r="D706" s="126">
        <v>6124510</v>
      </c>
      <c r="E706" s="127">
        <v>4584638.26</v>
      </c>
      <c r="F706" s="128">
        <f t="shared" si="11"/>
        <v>1539871.7400000002</v>
      </c>
    </row>
    <row r="707" spans="1:6" ht="33" customHeight="1">
      <c r="A707" s="124" t="s">
        <v>559</v>
      </c>
      <c r="B707" s="145" t="s">
        <v>548</v>
      </c>
      <c r="C707" s="125" t="s">
        <v>1458</v>
      </c>
      <c r="D707" s="126">
        <v>4317458</v>
      </c>
      <c r="E707" s="127">
        <v>3385348.76</v>
      </c>
      <c r="F707" s="128">
        <f t="shared" si="11"/>
        <v>932109.2400000002</v>
      </c>
    </row>
    <row r="708" spans="1:6" ht="51" customHeight="1">
      <c r="A708" s="124" t="s">
        <v>788</v>
      </c>
      <c r="B708" s="145" t="s">
        <v>548</v>
      </c>
      <c r="C708" s="125" t="s">
        <v>1459</v>
      </c>
      <c r="D708" s="126">
        <v>29880</v>
      </c>
      <c r="E708" s="127" t="s">
        <v>42</v>
      </c>
      <c r="F708" s="128">
        <f t="shared" si="11"/>
        <v>29880</v>
      </c>
    </row>
    <row r="709" spans="1:6" ht="54.75">
      <c r="A709" s="124" t="s">
        <v>561</v>
      </c>
      <c r="B709" s="145" t="s">
        <v>548</v>
      </c>
      <c r="C709" s="125" t="s">
        <v>1460</v>
      </c>
      <c r="D709" s="126">
        <v>1303872</v>
      </c>
      <c r="E709" s="127">
        <v>909641.25</v>
      </c>
      <c r="F709" s="128">
        <f t="shared" si="11"/>
        <v>394230.75</v>
      </c>
    </row>
    <row r="710" spans="1:6" ht="38.25" customHeight="1">
      <c r="A710" s="124" t="s">
        <v>563</v>
      </c>
      <c r="B710" s="145" t="s">
        <v>548</v>
      </c>
      <c r="C710" s="125" t="s">
        <v>1461</v>
      </c>
      <c r="D710" s="126">
        <v>318200</v>
      </c>
      <c r="E710" s="127">
        <v>241830</v>
      </c>
      <c r="F710" s="128">
        <f t="shared" si="11"/>
        <v>76370</v>
      </c>
    </row>
    <row r="711" spans="1:6" ht="13.5">
      <c r="A711" s="124" t="s">
        <v>565</v>
      </c>
      <c r="B711" s="145" t="s">
        <v>548</v>
      </c>
      <c r="C711" s="125" t="s">
        <v>1462</v>
      </c>
      <c r="D711" s="126">
        <v>155100</v>
      </c>
      <c r="E711" s="127">
        <v>47818.25</v>
      </c>
      <c r="F711" s="128">
        <f t="shared" si="11"/>
        <v>107281.75</v>
      </c>
    </row>
    <row r="712" spans="1:6" ht="51" customHeight="1">
      <c r="A712" s="124" t="s">
        <v>1463</v>
      </c>
      <c r="B712" s="145" t="s">
        <v>548</v>
      </c>
      <c r="C712" s="125" t="s">
        <v>1464</v>
      </c>
      <c r="D712" s="126">
        <v>2325570</v>
      </c>
      <c r="E712" s="127">
        <v>2182636.05</v>
      </c>
      <c r="F712" s="128">
        <f t="shared" si="11"/>
        <v>142933.9500000002</v>
      </c>
    </row>
    <row r="713" spans="1:6" ht="36" customHeight="1">
      <c r="A713" s="124" t="s">
        <v>559</v>
      </c>
      <c r="B713" s="145" t="s">
        <v>548</v>
      </c>
      <c r="C713" s="125" t="s">
        <v>1465</v>
      </c>
      <c r="D713" s="126">
        <v>1786152</v>
      </c>
      <c r="E713" s="127">
        <v>1688888.06</v>
      </c>
      <c r="F713" s="128">
        <f t="shared" si="11"/>
        <v>97263.93999999994</v>
      </c>
    </row>
    <row r="714" spans="1:6" ht="54.75">
      <c r="A714" s="124" t="s">
        <v>561</v>
      </c>
      <c r="B714" s="145" t="s">
        <v>548</v>
      </c>
      <c r="C714" s="125" t="s">
        <v>1466</v>
      </c>
      <c r="D714" s="126">
        <v>539418</v>
      </c>
      <c r="E714" s="127">
        <v>493747.99</v>
      </c>
      <c r="F714" s="128">
        <f t="shared" si="11"/>
        <v>45670.01000000001</v>
      </c>
    </row>
    <row r="715" spans="1:6" ht="54" customHeight="1">
      <c r="A715" s="113" t="s">
        <v>1467</v>
      </c>
      <c r="B715" s="144" t="s">
        <v>548</v>
      </c>
      <c r="C715" s="114" t="s">
        <v>1468</v>
      </c>
      <c r="D715" s="115">
        <v>757452399.11</v>
      </c>
      <c r="E715" s="116">
        <v>491804870.4</v>
      </c>
      <c r="F715" s="117">
        <f t="shared" si="11"/>
        <v>265647528.71000004</v>
      </c>
    </row>
    <row r="716" spans="1:6" ht="13.5">
      <c r="A716" s="124" t="s">
        <v>1244</v>
      </c>
      <c r="B716" s="145" t="s">
        <v>548</v>
      </c>
      <c r="C716" s="125" t="s">
        <v>1469</v>
      </c>
      <c r="D716" s="126">
        <v>239397764.76</v>
      </c>
      <c r="E716" s="127">
        <v>137632358.81</v>
      </c>
      <c r="F716" s="128">
        <f t="shared" si="11"/>
        <v>101765405.94999999</v>
      </c>
    </row>
    <row r="717" spans="1:6" ht="13.5">
      <c r="A717" s="113" t="s">
        <v>1470</v>
      </c>
      <c r="B717" s="144" t="s">
        <v>548</v>
      </c>
      <c r="C717" s="114" t="s">
        <v>1471</v>
      </c>
      <c r="D717" s="115">
        <v>31996425.09</v>
      </c>
      <c r="E717" s="116">
        <v>23031645.05</v>
      </c>
      <c r="F717" s="117">
        <f t="shared" si="11"/>
        <v>8964780.04</v>
      </c>
    </row>
    <row r="718" spans="1:6" ht="66" customHeight="1">
      <c r="A718" s="124" t="s">
        <v>1472</v>
      </c>
      <c r="B718" s="145" t="s">
        <v>548</v>
      </c>
      <c r="C718" s="125" t="s">
        <v>1473</v>
      </c>
      <c r="D718" s="126">
        <v>31996425.09</v>
      </c>
      <c r="E718" s="127">
        <v>23031645.05</v>
      </c>
      <c r="F718" s="128">
        <f t="shared" si="11"/>
        <v>8964780.04</v>
      </c>
    </row>
    <row r="719" spans="1:6" ht="66" customHeight="1">
      <c r="A719" s="124" t="s">
        <v>1474</v>
      </c>
      <c r="B719" s="145" t="s">
        <v>548</v>
      </c>
      <c r="C719" s="125" t="s">
        <v>1475</v>
      </c>
      <c r="D719" s="126">
        <v>31996425.09</v>
      </c>
      <c r="E719" s="127">
        <v>23031645.05</v>
      </c>
      <c r="F719" s="128">
        <f t="shared" si="11"/>
        <v>8964780.04</v>
      </c>
    </row>
    <row r="720" spans="1:6" ht="13.5">
      <c r="A720" s="124" t="s">
        <v>565</v>
      </c>
      <c r="B720" s="145" t="s">
        <v>548</v>
      </c>
      <c r="C720" s="125" t="s">
        <v>1476</v>
      </c>
      <c r="D720" s="126">
        <v>31996425.09</v>
      </c>
      <c r="E720" s="127">
        <v>23031645.05</v>
      </c>
      <c r="F720" s="128">
        <f t="shared" si="11"/>
        <v>8964780.04</v>
      </c>
    </row>
    <row r="721" spans="1:6" ht="13.5">
      <c r="A721" s="113" t="s">
        <v>1477</v>
      </c>
      <c r="B721" s="144" t="s">
        <v>548</v>
      </c>
      <c r="C721" s="114" t="s">
        <v>1478</v>
      </c>
      <c r="D721" s="115">
        <v>199588956.78</v>
      </c>
      <c r="E721" s="116">
        <v>114600713.76</v>
      </c>
      <c r="F721" s="117">
        <f t="shared" si="11"/>
        <v>84988243.02</v>
      </c>
    </row>
    <row r="722" spans="1:6" ht="65.25" customHeight="1">
      <c r="A722" s="124" t="s">
        <v>1472</v>
      </c>
      <c r="B722" s="145" t="s">
        <v>548</v>
      </c>
      <c r="C722" s="125" t="s">
        <v>1479</v>
      </c>
      <c r="D722" s="126">
        <v>130001332.62</v>
      </c>
      <c r="E722" s="127">
        <v>113292162</v>
      </c>
      <c r="F722" s="128">
        <f t="shared" si="11"/>
        <v>16709170.620000005</v>
      </c>
    </row>
    <row r="723" spans="1:6" ht="51.75" customHeight="1">
      <c r="A723" s="124" t="s">
        <v>1480</v>
      </c>
      <c r="B723" s="145" t="s">
        <v>548</v>
      </c>
      <c r="C723" s="125" t="s">
        <v>1481</v>
      </c>
      <c r="D723" s="126">
        <v>53900900</v>
      </c>
      <c r="E723" s="127">
        <v>51948161.43</v>
      </c>
      <c r="F723" s="128">
        <f t="shared" si="11"/>
        <v>1952738.5700000003</v>
      </c>
    </row>
    <row r="724" spans="1:6" ht="13.5">
      <c r="A724" s="124" t="s">
        <v>565</v>
      </c>
      <c r="B724" s="145" t="s">
        <v>548</v>
      </c>
      <c r="C724" s="125" t="s">
        <v>1482</v>
      </c>
      <c r="D724" s="126">
        <v>53900900</v>
      </c>
      <c r="E724" s="127">
        <v>51948161.43</v>
      </c>
      <c r="F724" s="128">
        <f t="shared" si="11"/>
        <v>1952738.5700000003</v>
      </c>
    </row>
    <row r="725" spans="1:6" ht="69" customHeight="1">
      <c r="A725" s="124" t="s">
        <v>1483</v>
      </c>
      <c r="B725" s="145" t="s">
        <v>548</v>
      </c>
      <c r="C725" s="125" t="s">
        <v>1484</v>
      </c>
      <c r="D725" s="126">
        <v>72946018.73</v>
      </c>
      <c r="E725" s="127">
        <v>58515022.34</v>
      </c>
      <c r="F725" s="128">
        <f t="shared" si="11"/>
        <v>14430996.39</v>
      </c>
    </row>
    <row r="726" spans="1:6" ht="13.5">
      <c r="A726" s="124" t="s">
        <v>565</v>
      </c>
      <c r="B726" s="145" t="s">
        <v>548</v>
      </c>
      <c r="C726" s="125" t="s">
        <v>1485</v>
      </c>
      <c r="D726" s="126">
        <v>72438542.79</v>
      </c>
      <c r="E726" s="127">
        <v>58057214.14</v>
      </c>
      <c r="F726" s="128">
        <f t="shared" si="11"/>
        <v>14381328.650000006</v>
      </c>
    </row>
    <row r="727" spans="1:6" ht="13.5">
      <c r="A727" s="124" t="s">
        <v>793</v>
      </c>
      <c r="B727" s="145" t="s">
        <v>548</v>
      </c>
      <c r="C727" s="125" t="s">
        <v>1486</v>
      </c>
      <c r="D727" s="126">
        <v>507475.94</v>
      </c>
      <c r="E727" s="127">
        <v>457808.2</v>
      </c>
      <c r="F727" s="128">
        <f t="shared" si="11"/>
        <v>49667.73999999999</v>
      </c>
    </row>
    <row r="728" spans="1:6" ht="50.25" customHeight="1">
      <c r="A728" s="124" t="s">
        <v>1480</v>
      </c>
      <c r="B728" s="145" t="s">
        <v>548</v>
      </c>
      <c r="C728" s="125" t="s">
        <v>1487</v>
      </c>
      <c r="D728" s="126">
        <v>3154413.89</v>
      </c>
      <c r="E728" s="127">
        <v>2828978.23</v>
      </c>
      <c r="F728" s="128">
        <f t="shared" si="11"/>
        <v>325435.66000000015</v>
      </c>
    </row>
    <row r="729" spans="1:6" ht="13.5">
      <c r="A729" s="124" t="s">
        <v>565</v>
      </c>
      <c r="B729" s="145" t="s">
        <v>548</v>
      </c>
      <c r="C729" s="125" t="s">
        <v>1488</v>
      </c>
      <c r="D729" s="126">
        <v>3154413.89</v>
      </c>
      <c r="E729" s="127">
        <v>2828978.23</v>
      </c>
      <c r="F729" s="128">
        <f t="shared" si="11"/>
        <v>325435.66000000015</v>
      </c>
    </row>
    <row r="730" spans="1:6" ht="35.25" customHeight="1">
      <c r="A730" s="124" t="s">
        <v>1489</v>
      </c>
      <c r="B730" s="145" t="s">
        <v>548</v>
      </c>
      <c r="C730" s="125" t="s">
        <v>1490</v>
      </c>
      <c r="D730" s="126">
        <v>364000</v>
      </c>
      <c r="E730" s="127">
        <v>348987.6</v>
      </c>
      <c r="F730" s="128">
        <f t="shared" si="11"/>
        <v>15012.400000000023</v>
      </c>
    </row>
    <row r="731" spans="1:6" ht="13.5">
      <c r="A731" s="124" t="s">
        <v>708</v>
      </c>
      <c r="B731" s="145" t="s">
        <v>548</v>
      </c>
      <c r="C731" s="125" t="s">
        <v>1491</v>
      </c>
      <c r="D731" s="126">
        <v>364000</v>
      </c>
      <c r="E731" s="127">
        <v>348987.6</v>
      </c>
      <c r="F731" s="128">
        <f t="shared" si="11"/>
        <v>15012.400000000023</v>
      </c>
    </row>
    <row r="732" spans="1:6" ht="13.5">
      <c r="A732" s="124" t="s">
        <v>565</v>
      </c>
      <c r="B732" s="145" t="s">
        <v>548</v>
      </c>
      <c r="C732" s="125" t="s">
        <v>1492</v>
      </c>
      <c r="D732" s="126">
        <v>364000</v>
      </c>
      <c r="E732" s="127">
        <v>348987.6</v>
      </c>
      <c r="F732" s="128">
        <f t="shared" si="11"/>
        <v>15012.400000000023</v>
      </c>
    </row>
    <row r="733" spans="1:6" ht="51.75" customHeight="1">
      <c r="A733" s="124" t="s">
        <v>1493</v>
      </c>
      <c r="B733" s="145" t="s">
        <v>548</v>
      </c>
      <c r="C733" s="125" t="s">
        <v>1494</v>
      </c>
      <c r="D733" s="126">
        <v>959564.16</v>
      </c>
      <c r="E733" s="127">
        <v>959564.16</v>
      </c>
      <c r="F733" s="128" t="str">
        <f t="shared" si="11"/>
        <v>-</v>
      </c>
    </row>
    <row r="734" spans="1:6" ht="13.5">
      <c r="A734" s="124" t="s">
        <v>708</v>
      </c>
      <c r="B734" s="145" t="s">
        <v>548</v>
      </c>
      <c r="C734" s="125" t="s">
        <v>1495</v>
      </c>
      <c r="D734" s="126">
        <v>959564.16</v>
      </c>
      <c r="E734" s="127">
        <v>959564.16</v>
      </c>
      <c r="F734" s="128" t="str">
        <f t="shared" si="11"/>
        <v>-</v>
      </c>
    </row>
    <row r="735" spans="1:6" ht="13.5">
      <c r="A735" s="124" t="s">
        <v>565</v>
      </c>
      <c r="B735" s="145" t="s">
        <v>548</v>
      </c>
      <c r="C735" s="125" t="s">
        <v>1496</v>
      </c>
      <c r="D735" s="126">
        <v>959564.16</v>
      </c>
      <c r="E735" s="127">
        <v>959564.16</v>
      </c>
      <c r="F735" s="128" t="str">
        <f t="shared" si="11"/>
        <v>-</v>
      </c>
    </row>
    <row r="736" spans="1:6" ht="80.25" customHeight="1">
      <c r="A736" s="124" t="s">
        <v>1016</v>
      </c>
      <c r="B736" s="145" t="s">
        <v>548</v>
      </c>
      <c r="C736" s="125" t="s">
        <v>1497</v>
      </c>
      <c r="D736" s="126">
        <v>68264060</v>
      </c>
      <c r="E736" s="127" t="s">
        <v>42</v>
      </c>
      <c r="F736" s="128">
        <f t="shared" si="11"/>
        <v>68264060</v>
      </c>
    </row>
    <row r="737" spans="1:6" ht="39.75" customHeight="1">
      <c r="A737" s="124" t="s">
        <v>1498</v>
      </c>
      <c r="B737" s="145" t="s">
        <v>548</v>
      </c>
      <c r="C737" s="125" t="s">
        <v>1499</v>
      </c>
      <c r="D737" s="126">
        <v>64850860</v>
      </c>
      <c r="E737" s="127" t="s">
        <v>42</v>
      </c>
      <c r="F737" s="128">
        <f t="shared" si="11"/>
        <v>64850860</v>
      </c>
    </row>
    <row r="738" spans="1:6" ht="41.25">
      <c r="A738" s="124" t="s">
        <v>1500</v>
      </c>
      <c r="B738" s="145" t="s">
        <v>548</v>
      </c>
      <c r="C738" s="125" t="s">
        <v>1501</v>
      </c>
      <c r="D738" s="126">
        <v>64850860</v>
      </c>
      <c r="E738" s="127" t="s">
        <v>42</v>
      </c>
      <c r="F738" s="128">
        <f t="shared" si="11"/>
        <v>64850860</v>
      </c>
    </row>
    <row r="739" spans="1:6" ht="13.5">
      <c r="A739" s="124" t="s">
        <v>708</v>
      </c>
      <c r="B739" s="145" t="s">
        <v>548</v>
      </c>
      <c r="C739" s="125" t="s">
        <v>1502</v>
      </c>
      <c r="D739" s="126">
        <v>3413200</v>
      </c>
      <c r="E739" s="127" t="s">
        <v>42</v>
      </c>
      <c r="F739" s="128">
        <f t="shared" si="11"/>
        <v>3413200</v>
      </c>
    </row>
    <row r="740" spans="1:6" ht="41.25">
      <c r="A740" s="124" t="s">
        <v>1500</v>
      </c>
      <c r="B740" s="145" t="s">
        <v>548</v>
      </c>
      <c r="C740" s="125" t="s">
        <v>1503</v>
      </c>
      <c r="D740" s="126">
        <v>3413200</v>
      </c>
      <c r="E740" s="127" t="s">
        <v>42</v>
      </c>
      <c r="F740" s="128">
        <f t="shared" si="11"/>
        <v>3413200</v>
      </c>
    </row>
    <row r="741" spans="1:6" ht="27">
      <c r="A741" s="113" t="s">
        <v>1246</v>
      </c>
      <c r="B741" s="144" t="s">
        <v>548</v>
      </c>
      <c r="C741" s="114" t="s">
        <v>1504</v>
      </c>
      <c r="D741" s="115">
        <v>7812382.89</v>
      </c>
      <c r="E741" s="116" t="s">
        <v>42</v>
      </c>
      <c r="F741" s="117">
        <f t="shared" si="11"/>
        <v>7812382.89</v>
      </c>
    </row>
    <row r="742" spans="1:6" ht="81" customHeight="1">
      <c r="A742" s="124" t="s">
        <v>1016</v>
      </c>
      <c r="B742" s="145" t="s">
        <v>548</v>
      </c>
      <c r="C742" s="125" t="s">
        <v>1505</v>
      </c>
      <c r="D742" s="126">
        <v>7812382.89</v>
      </c>
      <c r="E742" s="127" t="s">
        <v>42</v>
      </c>
      <c r="F742" s="128">
        <f t="shared" si="11"/>
        <v>7812382.89</v>
      </c>
    </row>
    <row r="743" spans="1:6" ht="13.5">
      <c r="A743" s="124" t="s">
        <v>708</v>
      </c>
      <c r="B743" s="145" t="s">
        <v>548</v>
      </c>
      <c r="C743" s="125" t="s">
        <v>1506</v>
      </c>
      <c r="D743" s="126">
        <v>7812382.89</v>
      </c>
      <c r="E743" s="127" t="s">
        <v>42</v>
      </c>
      <c r="F743" s="128">
        <f t="shared" si="11"/>
        <v>7812382.89</v>
      </c>
    </row>
    <row r="744" spans="1:6" ht="49.5" customHeight="1">
      <c r="A744" s="124" t="s">
        <v>1507</v>
      </c>
      <c r="B744" s="145" t="s">
        <v>548</v>
      </c>
      <c r="C744" s="125" t="s">
        <v>1508</v>
      </c>
      <c r="D744" s="126">
        <v>7812382.89</v>
      </c>
      <c r="E744" s="127" t="s">
        <v>42</v>
      </c>
      <c r="F744" s="128">
        <f t="shared" si="11"/>
        <v>7812382.89</v>
      </c>
    </row>
    <row r="745" spans="1:6" ht="13.5">
      <c r="A745" s="124" t="s">
        <v>1509</v>
      </c>
      <c r="B745" s="145" t="s">
        <v>548</v>
      </c>
      <c r="C745" s="125" t="s">
        <v>1510</v>
      </c>
      <c r="D745" s="126">
        <v>511120515.56</v>
      </c>
      <c r="E745" s="127">
        <v>353231337.02</v>
      </c>
      <c r="F745" s="128">
        <f t="shared" si="11"/>
        <v>157889178.54000002</v>
      </c>
    </row>
    <row r="746" spans="1:6" ht="13.5">
      <c r="A746" s="113" t="s">
        <v>1511</v>
      </c>
      <c r="B746" s="144" t="s">
        <v>548</v>
      </c>
      <c r="C746" s="114" t="s">
        <v>1512</v>
      </c>
      <c r="D746" s="115">
        <v>141987577.29</v>
      </c>
      <c r="E746" s="116">
        <v>122730061.08</v>
      </c>
      <c r="F746" s="117">
        <f t="shared" si="11"/>
        <v>19257516.209999993</v>
      </c>
    </row>
    <row r="747" spans="1:6" ht="66" customHeight="1">
      <c r="A747" s="124" t="s">
        <v>1472</v>
      </c>
      <c r="B747" s="145" t="s">
        <v>548</v>
      </c>
      <c r="C747" s="125" t="s">
        <v>1513</v>
      </c>
      <c r="D747" s="126">
        <v>50326765.78</v>
      </c>
      <c r="E747" s="127">
        <v>35604969.4</v>
      </c>
      <c r="F747" s="128">
        <f t="shared" si="11"/>
        <v>14721796.380000003</v>
      </c>
    </row>
    <row r="748" spans="1:6" ht="36" customHeight="1">
      <c r="A748" s="124" t="s">
        <v>1514</v>
      </c>
      <c r="B748" s="145" t="s">
        <v>548</v>
      </c>
      <c r="C748" s="125" t="s">
        <v>1515</v>
      </c>
      <c r="D748" s="126">
        <v>4599475.28</v>
      </c>
      <c r="E748" s="127">
        <v>980000</v>
      </c>
      <c r="F748" s="128">
        <f t="shared" si="11"/>
        <v>3619475.2800000003</v>
      </c>
    </row>
    <row r="749" spans="1:6" ht="13.5">
      <c r="A749" s="124" t="s">
        <v>565</v>
      </c>
      <c r="B749" s="145" t="s">
        <v>548</v>
      </c>
      <c r="C749" s="125" t="s">
        <v>1516</v>
      </c>
      <c r="D749" s="126">
        <v>4599475.28</v>
      </c>
      <c r="E749" s="127">
        <v>980000</v>
      </c>
      <c r="F749" s="128">
        <f t="shared" si="11"/>
        <v>3619475.2800000003</v>
      </c>
    </row>
    <row r="750" spans="1:6" ht="54.75">
      <c r="A750" s="124" t="s">
        <v>1517</v>
      </c>
      <c r="B750" s="145" t="s">
        <v>548</v>
      </c>
      <c r="C750" s="125" t="s">
        <v>1518</v>
      </c>
      <c r="D750" s="126">
        <v>36833990.8</v>
      </c>
      <c r="E750" s="127">
        <v>27715421.14</v>
      </c>
      <c r="F750" s="128">
        <f t="shared" si="11"/>
        <v>9118569.659999996</v>
      </c>
    </row>
    <row r="751" spans="1:6" ht="13.5">
      <c r="A751" s="124" t="s">
        <v>565</v>
      </c>
      <c r="B751" s="145" t="s">
        <v>548</v>
      </c>
      <c r="C751" s="125" t="s">
        <v>1519</v>
      </c>
      <c r="D751" s="126">
        <v>11108660.2</v>
      </c>
      <c r="E751" s="127">
        <v>7709818.2</v>
      </c>
      <c r="F751" s="128">
        <f t="shared" si="11"/>
        <v>3398841.999999999</v>
      </c>
    </row>
    <row r="752" spans="1:6" ht="13.5">
      <c r="A752" s="124" t="s">
        <v>793</v>
      </c>
      <c r="B752" s="145" t="s">
        <v>548</v>
      </c>
      <c r="C752" s="125" t="s">
        <v>1520</v>
      </c>
      <c r="D752" s="126">
        <v>25725330.6</v>
      </c>
      <c r="E752" s="127">
        <v>20005602.94</v>
      </c>
      <c r="F752" s="128">
        <f t="shared" si="11"/>
        <v>5719727.66</v>
      </c>
    </row>
    <row r="753" spans="1:6" ht="54" customHeight="1">
      <c r="A753" s="124" t="s">
        <v>1521</v>
      </c>
      <c r="B753" s="145" t="s">
        <v>548</v>
      </c>
      <c r="C753" s="125" t="s">
        <v>1522</v>
      </c>
      <c r="D753" s="126">
        <v>4357344.45</v>
      </c>
      <c r="E753" s="127">
        <v>4109154.69</v>
      </c>
      <c r="F753" s="128">
        <f t="shared" si="11"/>
        <v>248189.76000000024</v>
      </c>
    </row>
    <row r="754" spans="1:6" ht="13.5">
      <c r="A754" s="124" t="s">
        <v>565</v>
      </c>
      <c r="B754" s="145" t="s">
        <v>548</v>
      </c>
      <c r="C754" s="125" t="s">
        <v>1523</v>
      </c>
      <c r="D754" s="126">
        <v>4357344.45</v>
      </c>
      <c r="E754" s="127">
        <v>4109154.69</v>
      </c>
      <c r="F754" s="128">
        <f t="shared" si="11"/>
        <v>248189.76000000024</v>
      </c>
    </row>
    <row r="755" spans="1:6" ht="33" customHeight="1">
      <c r="A755" s="124" t="s">
        <v>1524</v>
      </c>
      <c r="B755" s="145" t="s">
        <v>548</v>
      </c>
      <c r="C755" s="125" t="s">
        <v>1525</v>
      </c>
      <c r="D755" s="126">
        <v>1489412.08</v>
      </c>
      <c r="E755" s="127">
        <v>1399127.7</v>
      </c>
      <c r="F755" s="128">
        <f t="shared" si="11"/>
        <v>90284.38000000012</v>
      </c>
    </row>
    <row r="756" spans="1:6" ht="13.5">
      <c r="A756" s="124" t="s">
        <v>565</v>
      </c>
      <c r="B756" s="145" t="s">
        <v>548</v>
      </c>
      <c r="C756" s="125" t="s">
        <v>1526</v>
      </c>
      <c r="D756" s="126">
        <v>1489412.08</v>
      </c>
      <c r="E756" s="127">
        <v>1399127.7</v>
      </c>
      <c r="F756" s="128">
        <f t="shared" si="11"/>
        <v>90284.38000000012</v>
      </c>
    </row>
    <row r="757" spans="1:6" ht="79.5" customHeight="1">
      <c r="A757" s="124" t="s">
        <v>1527</v>
      </c>
      <c r="B757" s="145" t="s">
        <v>548</v>
      </c>
      <c r="C757" s="125" t="s">
        <v>1528</v>
      </c>
      <c r="D757" s="126">
        <v>2493004.13</v>
      </c>
      <c r="E757" s="127">
        <v>900028.28</v>
      </c>
      <c r="F757" s="128">
        <f t="shared" si="11"/>
        <v>1592975.8499999999</v>
      </c>
    </row>
    <row r="758" spans="1:6" ht="13.5">
      <c r="A758" s="124" t="s">
        <v>565</v>
      </c>
      <c r="B758" s="145" t="s">
        <v>548</v>
      </c>
      <c r="C758" s="125" t="s">
        <v>1529</v>
      </c>
      <c r="D758" s="126">
        <v>2493004.13</v>
      </c>
      <c r="E758" s="127">
        <v>900028.28</v>
      </c>
      <c r="F758" s="128">
        <f t="shared" si="11"/>
        <v>1592975.8499999999</v>
      </c>
    </row>
    <row r="759" spans="1:6" ht="66" customHeight="1">
      <c r="A759" s="124" t="s">
        <v>1530</v>
      </c>
      <c r="B759" s="145" t="s">
        <v>548</v>
      </c>
      <c r="C759" s="125" t="s">
        <v>1531</v>
      </c>
      <c r="D759" s="126">
        <v>439639.87</v>
      </c>
      <c r="E759" s="127">
        <v>439639.84</v>
      </c>
      <c r="F759" s="128">
        <f t="shared" si="11"/>
        <v>0.029999999969732016</v>
      </c>
    </row>
    <row r="760" spans="1:6" ht="13.5">
      <c r="A760" s="124" t="s">
        <v>565</v>
      </c>
      <c r="B760" s="145" t="s">
        <v>548</v>
      </c>
      <c r="C760" s="125" t="s">
        <v>1532</v>
      </c>
      <c r="D760" s="126">
        <v>439639.87</v>
      </c>
      <c r="E760" s="127">
        <v>439639.84</v>
      </c>
      <c r="F760" s="128">
        <f t="shared" si="11"/>
        <v>0.029999999969732016</v>
      </c>
    </row>
    <row r="761" spans="1:6" ht="52.5" customHeight="1">
      <c r="A761" s="124" t="s">
        <v>1533</v>
      </c>
      <c r="B761" s="145" t="s">
        <v>548</v>
      </c>
      <c r="C761" s="125" t="s">
        <v>1534</v>
      </c>
      <c r="D761" s="126">
        <v>113899.17</v>
      </c>
      <c r="E761" s="127">
        <v>61597.75</v>
      </c>
      <c r="F761" s="128">
        <f t="shared" si="11"/>
        <v>52301.42</v>
      </c>
    </row>
    <row r="762" spans="1:6" ht="13.5">
      <c r="A762" s="124" t="s">
        <v>565</v>
      </c>
      <c r="B762" s="145" t="s">
        <v>548</v>
      </c>
      <c r="C762" s="125" t="s">
        <v>1535</v>
      </c>
      <c r="D762" s="126">
        <v>10091.04</v>
      </c>
      <c r="E762" s="127">
        <v>8409.2</v>
      </c>
      <c r="F762" s="128">
        <f t="shared" si="11"/>
        <v>1681.8400000000001</v>
      </c>
    </row>
    <row r="763" spans="1:6" ht="13.5">
      <c r="A763" s="124" t="s">
        <v>793</v>
      </c>
      <c r="B763" s="145" t="s">
        <v>548</v>
      </c>
      <c r="C763" s="125" t="s">
        <v>1536</v>
      </c>
      <c r="D763" s="126">
        <v>103808.13</v>
      </c>
      <c r="E763" s="127">
        <v>53188.55</v>
      </c>
      <c r="F763" s="128">
        <f t="shared" si="11"/>
        <v>50619.58</v>
      </c>
    </row>
    <row r="764" spans="1:6" ht="37.5" customHeight="1">
      <c r="A764" s="124" t="s">
        <v>1489</v>
      </c>
      <c r="B764" s="145" t="s">
        <v>548</v>
      </c>
      <c r="C764" s="125" t="s">
        <v>1537</v>
      </c>
      <c r="D764" s="126">
        <v>1103200</v>
      </c>
      <c r="E764" s="127">
        <v>1103186</v>
      </c>
      <c r="F764" s="128">
        <f t="shared" si="11"/>
        <v>14</v>
      </c>
    </row>
    <row r="765" spans="1:6" ht="13.5">
      <c r="A765" s="124" t="s">
        <v>708</v>
      </c>
      <c r="B765" s="145" t="s">
        <v>548</v>
      </c>
      <c r="C765" s="125" t="s">
        <v>1538</v>
      </c>
      <c r="D765" s="126">
        <v>400600</v>
      </c>
      <c r="E765" s="127">
        <v>400586</v>
      </c>
      <c r="F765" s="128">
        <f t="shared" si="11"/>
        <v>14</v>
      </c>
    </row>
    <row r="766" spans="1:6" ht="13.5">
      <c r="A766" s="124" t="s">
        <v>565</v>
      </c>
      <c r="B766" s="145" t="s">
        <v>548</v>
      </c>
      <c r="C766" s="125" t="s">
        <v>1539</v>
      </c>
      <c r="D766" s="126">
        <v>400600</v>
      </c>
      <c r="E766" s="127">
        <v>400586</v>
      </c>
      <c r="F766" s="128">
        <f aca="true" t="shared" si="12" ref="F766:F825">IF(OR(D766="-",IF(E766="-",0,E766)&gt;=IF(D766="-",0,D766)),"-",IF(D766="-",0,D766)-IF(E766="-",0,E766))</f>
        <v>14</v>
      </c>
    </row>
    <row r="767" spans="1:6" ht="51" customHeight="1">
      <c r="A767" s="124" t="s">
        <v>1540</v>
      </c>
      <c r="B767" s="145" t="s">
        <v>548</v>
      </c>
      <c r="C767" s="125" t="s">
        <v>1541</v>
      </c>
      <c r="D767" s="126">
        <v>702600</v>
      </c>
      <c r="E767" s="127">
        <v>702600</v>
      </c>
      <c r="F767" s="128" t="str">
        <f t="shared" si="12"/>
        <v>-</v>
      </c>
    </row>
    <row r="768" spans="1:6" ht="13.5">
      <c r="A768" s="124" t="s">
        <v>565</v>
      </c>
      <c r="B768" s="145" t="s">
        <v>548</v>
      </c>
      <c r="C768" s="125" t="s">
        <v>1542</v>
      </c>
      <c r="D768" s="126">
        <v>702600</v>
      </c>
      <c r="E768" s="127">
        <v>702600</v>
      </c>
      <c r="F768" s="128" t="str">
        <f t="shared" si="12"/>
        <v>-</v>
      </c>
    </row>
    <row r="769" spans="1:6" ht="35.25" customHeight="1">
      <c r="A769" s="124" t="s">
        <v>1543</v>
      </c>
      <c r="B769" s="145" t="s">
        <v>548</v>
      </c>
      <c r="C769" s="125" t="s">
        <v>1544</v>
      </c>
      <c r="D769" s="126">
        <v>86525388.11</v>
      </c>
      <c r="E769" s="127">
        <v>86021905.68</v>
      </c>
      <c r="F769" s="128">
        <f t="shared" si="12"/>
        <v>503482.42999999225</v>
      </c>
    </row>
    <row r="770" spans="1:6" ht="13.5">
      <c r="A770" s="124" t="s">
        <v>565</v>
      </c>
      <c r="B770" s="145" t="s">
        <v>548</v>
      </c>
      <c r="C770" s="125" t="s">
        <v>1545</v>
      </c>
      <c r="D770" s="126">
        <v>86525388.11</v>
      </c>
      <c r="E770" s="127">
        <v>86021905.68</v>
      </c>
      <c r="F770" s="128">
        <f t="shared" si="12"/>
        <v>503482.42999999225</v>
      </c>
    </row>
    <row r="771" spans="1:6" ht="51" customHeight="1">
      <c r="A771" s="124" t="s">
        <v>1546</v>
      </c>
      <c r="B771" s="145" t="s">
        <v>548</v>
      </c>
      <c r="C771" s="125" t="s">
        <v>1547</v>
      </c>
      <c r="D771" s="126">
        <v>416990</v>
      </c>
      <c r="E771" s="127" t="s">
        <v>42</v>
      </c>
      <c r="F771" s="128">
        <f t="shared" si="12"/>
        <v>416990</v>
      </c>
    </row>
    <row r="772" spans="1:6" ht="13.5">
      <c r="A772" s="124" t="s">
        <v>565</v>
      </c>
      <c r="B772" s="145" t="s">
        <v>548</v>
      </c>
      <c r="C772" s="125" t="s">
        <v>1548</v>
      </c>
      <c r="D772" s="126">
        <v>416990</v>
      </c>
      <c r="E772" s="127" t="s">
        <v>42</v>
      </c>
      <c r="F772" s="128">
        <f t="shared" si="12"/>
        <v>416990</v>
      </c>
    </row>
    <row r="773" spans="1:6" ht="41.25">
      <c r="A773" s="124" t="s">
        <v>1549</v>
      </c>
      <c r="B773" s="145" t="s">
        <v>548</v>
      </c>
      <c r="C773" s="125" t="s">
        <v>1550</v>
      </c>
      <c r="D773" s="126">
        <v>1061880</v>
      </c>
      <c r="E773" s="127" t="s">
        <v>42</v>
      </c>
      <c r="F773" s="128">
        <f t="shared" si="12"/>
        <v>1061880</v>
      </c>
    </row>
    <row r="774" spans="1:6" ht="13.5">
      <c r="A774" s="124" t="s">
        <v>565</v>
      </c>
      <c r="B774" s="145" t="s">
        <v>548</v>
      </c>
      <c r="C774" s="125" t="s">
        <v>1551</v>
      </c>
      <c r="D774" s="126">
        <v>1061880</v>
      </c>
      <c r="E774" s="127" t="s">
        <v>42</v>
      </c>
      <c r="F774" s="128">
        <f t="shared" si="12"/>
        <v>1061880</v>
      </c>
    </row>
    <row r="775" spans="1:6" ht="63.75" customHeight="1">
      <c r="A775" s="124" t="s">
        <v>1552</v>
      </c>
      <c r="B775" s="145" t="s">
        <v>548</v>
      </c>
      <c r="C775" s="125" t="s">
        <v>1553</v>
      </c>
      <c r="D775" s="126">
        <v>807057</v>
      </c>
      <c r="E775" s="127" t="s">
        <v>42</v>
      </c>
      <c r="F775" s="128">
        <f t="shared" si="12"/>
        <v>807057</v>
      </c>
    </row>
    <row r="776" spans="1:6" ht="13.5">
      <c r="A776" s="124" t="s">
        <v>625</v>
      </c>
      <c r="B776" s="145" t="s">
        <v>548</v>
      </c>
      <c r="C776" s="125" t="s">
        <v>1554</v>
      </c>
      <c r="D776" s="126">
        <v>40000</v>
      </c>
      <c r="E776" s="127" t="s">
        <v>42</v>
      </c>
      <c r="F776" s="128">
        <f t="shared" si="12"/>
        <v>40000</v>
      </c>
    </row>
    <row r="777" spans="1:6" ht="13.5">
      <c r="A777" s="124" t="s">
        <v>565</v>
      </c>
      <c r="B777" s="145" t="s">
        <v>548</v>
      </c>
      <c r="C777" s="125" t="s">
        <v>1555</v>
      </c>
      <c r="D777" s="126">
        <v>40000</v>
      </c>
      <c r="E777" s="127" t="s">
        <v>42</v>
      </c>
      <c r="F777" s="128">
        <f t="shared" si="12"/>
        <v>40000</v>
      </c>
    </row>
    <row r="778" spans="1:6" ht="32.25" customHeight="1">
      <c r="A778" s="124" t="s">
        <v>628</v>
      </c>
      <c r="B778" s="145" t="s">
        <v>548</v>
      </c>
      <c r="C778" s="125" t="s">
        <v>1556</v>
      </c>
      <c r="D778" s="126">
        <v>766289.94</v>
      </c>
      <c r="E778" s="127" t="s">
        <v>42</v>
      </c>
      <c r="F778" s="128">
        <f t="shared" si="12"/>
        <v>766289.94</v>
      </c>
    </row>
    <row r="779" spans="1:6" ht="13.5">
      <c r="A779" s="124" t="s">
        <v>565</v>
      </c>
      <c r="B779" s="145" t="s">
        <v>548</v>
      </c>
      <c r="C779" s="125" t="s">
        <v>1557</v>
      </c>
      <c r="D779" s="126">
        <v>766289.94</v>
      </c>
      <c r="E779" s="127" t="s">
        <v>42</v>
      </c>
      <c r="F779" s="128">
        <f t="shared" si="12"/>
        <v>766289.94</v>
      </c>
    </row>
    <row r="780" spans="1:6" ht="35.25" customHeight="1">
      <c r="A780" s="124" t="s">
        <v>631</v>
      </c>
      <c r="B780" s="145" t="s">
        <v>548</v>
      </c>
      <c r="C780" s="125" t="s">
        <v>1558</v>
      </c>
      <c r="D780" s="126">
        <v>767.06</v>
      </c>
      <c r="E780" s="127" t="s">
        <v>42</v>
      </c>
      <c r="F780" s="128">
        <f t="shared" si="12"/>
        <v>767.06</v>
      </c>
    </row>
    <row r="781" spans="1:6" ht="13.5">
      <c r="A781" s="124" t="s">
        <v>565</v>
      </c>
      <c r="B781" s="145" t="s">
        <v>548</v>
      </c>
      <c r="C781" s="125" t="s">
        <v>1559</v>
      </c>
      <c r="D781" s="126">
        <v>767.06</v>
      </c>
      <c r="E781" s="127" t="s">
        <v>42</v>
      </c>
      <c r="F781" s="128">
        <f t="shared" si="12"/>
        <v>767.06</v>
      </c>
    </row>
    <row r="782" spans="1:6" ht="27">
      <c r="A782" s="124" t="s">
        <v>1560</v>
      </c>
      <c r="B782" s="145" t="s">
        <v>548</v>
      </c>
      <c r="C782" s="125" t="s">
        <v>1561</v>
      </c>
      <c r="D782" s="126">
        <v>360000</v>
      </c>
      <c r="E782" s="127" t="s">
        <v>42</v>
      </c>
      <c r="F782" s="128">
        <f t="shared" si="12"/>
        <v>360000</v>
      </c>
    </row>
    <row r="783" spans="1:6" ht="13.5">
      <c r="A783" s="124" t="s">
        <v>625</v>
      </c>
      <c r="B783" s="145" t="s">
        <v>548</v>
      </c>
      <c r="C783" s="125" t="s">
        <v>1562</v>
      </c>
      <c r="D783" s="126">
        <v>1000</v>
      </c>
      <c r="E783" s="127" t="s">
        <v>42</v>
      </c>
      <c r="F783" s="128">
        <f t="shared" si="12"/>
        <v>1000</v>
      </c>
    </row>
    <row r="784" spans="1:6" ht="13.5">
      <c r="A784" s="124" t="s">
        <v>565</v>
      </c>
      <c r="B784" s="145" t="s">
        <v>548</v>
      </c>
      <c r="C784" s="125" t="s">
        <v>1563</v>
      </c>
      <c r="D784" s="126">
        <v>1000</v>
      </c>
      <c r="E784" s="127" t="s">
        <v>42</v>
      </c>
      <c r="F784" s="128">
        <f t="shared" si="12"/>
        <v>1000</v>
      </c>
    </row>
    <row r="785" spans="1:6" ht="33" customHeight="1">
      <c r="A785" s="124" t="s">
        <v>628</v>
      </c>
      <c r="B785" s="145" t="s">
        <v>548</v>
      </c>
      <c r="C785" s="125" t="s">
        <v>1564</v>
      </c>
      <c r="D785" s="126">
        <v>358641</v>
      </c>
      <c r="E785" s="127" t="s">
        <v>42</v>
      </c>
      <c r="F785" s="128">
        <f t="shared" si="12"/>
        <v>358641</v>
      </c>
    </row>
    <row r="786" spans="1:6" ht="13.5">
      <c r="A786" s="124" t="s">
        <v>565</v>
      </c>
      <c r="B786" s="145" t="s">
        <v>548</v>
      </c>
      <c r="C786" s="125" t="s">
        <v>1565</v>
      </c>
      <c r="D786" s="126">
        <v>358641</v>
      </c>
      <c r="E786" s="127" t="s">
        <v>42</v>
      </c>
      <c r="F786" s="128">
        <f t="shared" si="12"/>
        <v>358641</v>
      </c>
    </row>
    <row r="787" spans="1:6" ht="33.75" customHeight="1">
      <c r="A787" s="124" t="s">
        <v>631</v>
      </c>
      <c r="B787" s="145" t="s">
        <v>548</v>
      </c>
      <c r="C787" s="125" t="s">
        <v>1566</v>
      </c>
      <c r="D787" s="126">
        <v>359</v>
      </c>
      <c r="E787" s="127" t="s">
        <v>42</v>
      </c>
      <c r="F787" s="128">
        <f t="shared" si="12"/>
        <v>359</v>
      </c>
    </row>
    <row r="788" spans="1:6" ht="13.5">
      <c r="A788" s="124" t="s">
        <v>565</v>
      </c>
      <c r="B788" s="145" t="s">
        <v>548</v>
      </c>
      <c r="C788" s="125" t="s">
        <v>1567</v>
      </c>
      <c r="D788" s="126">
        <v>359</v>
      </c>
      <c r="E788" s="127" t="s">
        <v>42</v>
      </c>
      <c r="F788" s="128">
        <f t="shared" si="12"/>
        <v>359</v>
      </c>
    </row>
    <row r="789" spans="1:6" ht="34.5" customHeight="1">
      <c r="A789" s="124" t="s">
        <v>1568</v>
      </c>
      <c r="B789" s="145" t="s">
        <v>548</v>
      </c>
      <c r="C789" s="125" t="s">
        <v>1569</v>
      </c>
      <c r="D789" s="126">
        <v>1386296.4</v>
      </c>
      <c r="E789" s="127" t="s">
        <v>42</v>
      </c>
      <c r="F789" s="128">
        <f t="shared" si="12"/>
        <v>1386296.4</v>
      </c>
    </row>
    <row r="790" spans="1:6" ht="13.5">
      <c r="A790" s="124" t="s">
        <v>625</v>
      </c>
      <c r="B790" s="145" t="s">
        <v>548</v>
      </c>
      <c r="C790" s="125" t="s">
        <v>1570</v>
      </c>
      <c r="D790" s="126">
        <v>3000</v>
      </c>
      <c r="E790" s="127" t="s">
        <v>42</v>
      </c>
      <c r="F790" s="128">
        <f t="shared" si="12"/>
        <v>3000</v>
      </c>
    </row>
    <row r="791" spans="1:6" ht="13.5">
      <c r="A791" s="124" t="s">
        <v>565</v>
      </c>
      <c r="B791" s="145" t="s">
        <v>548</v>
      </c>
      <c r="C791" s="125" t="s">
        <v>1571</v>
      </c>
      <c r="D791" s="126">
        <v>3000</v>
      </c>
      <c r="E791" s="127" t="s">
        <v>42</v>
      </c>
      <c r="F791" s="128">
        <f t="shared" si="12"/>
        <v>3000</v>
      </c>
    </row>
    <row r="792" spans="1:6" ht="33.75" customHeight="1">
      <c r="A792" s="124" t="s">
        <v>628</v>
      </c>
      <c r="B792" s="145" t="s">
        <v>548</v>
      </c>
      <c r="C792" s="125" t="s">
        <v>1572</v>
      </c>
      <c r="D792" s="126">
        <v>1381913.1</v>
      </c>
      <c r="E792" s="127" t="s">
        <v>42</v>
      </c>
      <c r="F792" s="128">
        <f t="shared" si="12"/>
        <v>1381913.1</v>
      </c>
    </row>
    <row r="793" spans="1:6" ht="13.5">
      <c r="A793" s="124" t="s">
        <v>565</v>
      </c>
      <c r="B793" s="145" t="s">
        <v>548</v>
      </c>
      <c r="C793" s="125" t="s">
        <v>1573</v>
      </c>
      <c r="D793" s="126">
        <v>1381913.1</v>
      </c>
      <c r="E793" s="127" t="s">
        <v>42</v>
      </c>
      <c r="F793" s="128">
        <f t="shared" si="12"/>
        <v>1381913.1</v>
      </c>
    </row>
    <row r="794" spans="1:6" ht="33.75" customHeight="1">
      <c r="A794" s="124" t="s">
        <v>631</v>
      </c>
      <c r="B794" s="145" t="s">
        <v>548</v>
      </c>
      <c r="C794" s="125" t="s">
        <v>1574</v>
      </c>
      <c r="D794" s="126">
        <v>1383.3</v>
      </c>
      <c r="E794" s="127" t="s">
        <v>42</v>
      </c>
      <c r="F794" s="128">
        <f t="shared" si="12"/>
        <v>1383.3</v>
      </c>
    </row>
    <row r="795" spans="1:6" ht="13.5">
      <c r="A795" s="124" t="s">
        <v>565</v>
      </c>
      <c r="B795" s="145" t="s">
        <v>548</v>
      </c>
      <c r="C795" s="125" t="s">
        <v>1575</v>
      </c>
      <c r="D795" s="126">
        <v>1383.3</v>
      </c>
      <c r="E795" s="127" t="s">
        <v>42</v>
      </c>
      <c r="F795" s="128">
        <f t="shared" si="12"/>
        <v>1383.3</v>
      </c>
    </row>
    <row r="796" spans="1:6" ht="34.5" customHeight="1">
      <c r="A796" s="113" t="s">
        <v>1576</v>
      </c>
      <c r="B796" s="144" t="s">
        <v>548</v>
      </c>
      <c r="C796" s="114" t="s">
        <v>1577</v>
      </c>
      <c r="D796" s="115">
        <v>369132938.27</v>
      </c>
      <c r="E796" s="116">
        <v>230501275.94</v>
      </c>
      <c r="F796" s="117">
        <f t="shared" si="12"/>
        <v>138631662.32999998</v>
      </c>
    </row>
    <row r="797" spans="1:6" ht="50.25" customHeight="1">
      <c r="A797" s="124" t="s">
        <v>785</v>
      </c>
      <c r="B797" s="145" t="s">
        <v>548</v>
      </c>
      <c r="C797" s="125" t="s">
        <v>1578</v>
      </c>
      <c r="D797" s="126">
        <v>15151150.83</v>
      </c>
      <c r="E797" s="127">
        <v>12062588.63</v>
      </c>
      <c r="F797" s="128">
        <f t="shared" si="12"/>
        <v>3088562.1999999993</v>
      </c>
    </row>
    <row r="798" spans="1:6" ht="34.5" customHeight="1">
      <c r="A798" s="124" t="s">
        <v>559</v>
      </c>
      <c r="B798" s="145" t="s">
        <v>548</v>
      </c>
      <c r="C798" s="125" t="s">
        <v>1579</v>
      </c>
      <c r="D798" s="126">
        <v>8964471</v>
      </c>
      <c r="E798" s="127">
        <v>7302068.39</v>
      </c>
      <c r="F798" s="128">
        <f t="shared" si="12"/>
        <v>1662402.6100000003</v>
      </c>
    </row>
    <row r="799" spans="1:6" ht="51" customHeight="1">
      <c r="A799" s="124" t="s">
        <v>788</v>
      </c>
      <c r="B799" s="145" t="s">
        <v>548</v>
      </c>
      <c r="C799" s="125" t="s">
        <v>1580</v>
      </c>
      <c r="D799" s="126">
        <v>1560</v>
      </c>
      <c r="E799" s="127" t="s">
        <v>42</v>
      </c>
      <c r="F799" s="128">
        <f t="shared" si="12"/>
        <v>1560</v>
      </c>
    </row>
    <row r="800" spans="1:6" ht="54.75">
      <c r="A800" s="124" t="s">
        <v>561</v>
      </c>
      <c r="B800" s="145" t="s">
        <v>548</v>
      </c>
      <c r="C800" s="125" t="s">
        <v>1581</v>
      </c>
      <c r="D800" s="126">
        <v>2707270</v>
      </c>
      <c r="E800" s="127">
        <v>2123613.64</v>
      </c>
      <c r="F800" s="128">
        <f t="shared" si="12"/>
        <v>583656.3599999999</v>
      </c>
    </row>
    <row r="801" spans="1:6" ht="35.25" customHeight="1">
      <c r="A801" s="124" t="s">
        <v>563</v>
      </c>
      <c r="B801" s="145" t="s">
        <v>548</v>
      </c>
      <c r="C801" s="125" t="s">
        <v>1582</v>
      </c>
      <c r="D801" s="126">
        <v>920580</v>
      </c>
      <c r="E801" s="127">
        <v>675731.72</v>
      </c>
      <c r="F801" s="128">
        <f t="shared" si="12"/>
        <v>244848.28000000003</v>
      </c>
    </row>
    <row r="802" spans="1:6" ht="13.5">
      <c r="A802" s="124" t="s">
        <v>565</v>
      </c>
      <c r="B802" s="145" t="s">
        <v>548</v>
      </c>
      <c r="C802" s="125" t="s">
        <v>1583</v>
      </c>
      <c r="D802" s="126">
        <v>1282430.24</v>
      </c>
      <c r="E802" s="127">
        <v>995113.06</v>
      </c>
      <c r="F802" s="128">
        <f t="shared" si="12"/>
        <v>287317.17999999993</v>
      </c>
    </row>
    <row r="803" spans="1:6" ht="13.5">
      <c r="A803" s="124" t="s">
        <v>793</v>
      </c>
      <c r="B803" s="145" t="s">
        <v>548</v>
      </c>
      <c r="C803" s="125" t="s">
        <v>1584</v>
      </c>
      <c r="D803" s="126">
        <v>425285.76</v>
      </c>
      <c r="E803" s="127">
        <v>279125.49</v>
      </c>
      <c r="F803" s="128">
        <f t="shared" si="12"/>
        <v>146160.27000000002</v>
      </c>
    </row>
    <row r="804" spans="1:6" ht="49.5" customHeight="1">
      <c r="A804" s="124" t="s">
        <v>576</v>
      </c>
      <c r="B804" s="145" t="s">
        <v>548</v>
      </c>
      <c r="C804" s="125" t="s">
        <v>1585</v>
      </c>
      <c r="D804" s="126">
        <v>398561.83</v>
      </c>
      <c r="E804" s="127">
        <v>398561.83</v>
      </c>
      <c r="F804" s="128" t="str">
        <f t="shared" si="12"/>
        <v>-</v>
      </c>
    </row>
    <row r="805" spans="1:6" ht="34.5" customHeight="1">
      <c r="A805" s="124" t="s">
        <v>795</v>
      </c>
      <c r="B805" s="145" t="s">
        <v>548</v>
      </c>
      <c r="C805" s="125" t="s">
        <v>1586</v>
      </c>
      <c r="D805" s="126">
        <v>132512</v>
      </c>
      <c r="E805" s="127">
        <v>50452</v>
      </c>
      <c r="F805" s="128">
        <f t="shared" si="12"/>
        <v>82060</v>
      </c>
    </row>
    <row r="806" spans="1:6" ht="13.5">
      <c r="A806" s="124" t="s">
        <v>797</v>
      </c>
      <c r="B806" s="145" t="s">
        <v>548</v>
      </c>
      <c r="C806" s="125" t="s">
        <v>1587</v>
      </c>
      <c r="D806" s="126">
        <v>83480</v>
      </c>
      <c r="E806" s="127">
        <v>2922.5</v>
      </c>
      <c r="F806" s="128">
        <f t="shared" si="12"/>
        <v>80557.5</v>
      </c>
    </row>
    <row r="807" spans="1:6" ht="13.5">
      <c r="A807" s="124" t="s">
        <v>1297</v>
      </c>
      <c r="B807" s="145" t="s">
        <v>548</v>
      </c>
      <c r="C807" s="125" t="s">
        <v>1588</v>
      </c>
      <c r="D807" s="126">
        <v>235000</v>
      </c>
      <c r="E807" s="127">
        <v>235000</v>
      </c>
      <c r="F807" s="128" t="str">
        <f t="shared" si="12"/>
        <v>-</v>
      </c>
    </row>
    <row r="808" spans="1:6" ht="48" customHeight="1">
      <c r="A808" s="124" t="s">
        <v>785</v>
      </c>
      <c r="B808" s="145" t="s">
        <v>548</v>
      </c>
      <c r="C808" s="125" t="s">
        <v>1589</v>
      </c>
      <c r="D808" s="126">
        <v>100400</v>
      </c>
      <c r="E808" s="127" t="s">
        <v>42</v>
      </c>
      <c r="F808" s="128">
        <f t="shared" si="12"/>
        <v>100400</v>
      </c>
    </row>
    <row r="809" spans="1:6" ht="13.5">
      <c r="A809" s="124" t="s">
        <v>565</v>
      </c>
      <c r="B809" s="145" t="s">
        <v>548</v>
      </c>
      <c r="C809" s="125" t="s">
        <v>1590</v>
      </c>
      <c r="D809" s="126">
        <v>100400</v>
      </c>
      <c r="E809" s="127" t="s">
        <v>42</v>
      </c>
      <c r="F809" s="128">
        <f t="shared" si="12"/>
        <v>100400</v>
      </c>
    </row>
    <row r="810" spans="1:6" ht="69" customHeight="1">
      <c r="A810" s="124" t="s">
        <v>1591</v>
      </c>
      <c r="B810" s="145" t="s">
        <v>548</v>
      </c>
      <c r="C810" s="125" t="s">
        <v>1592</v>
      </c>
      <c r="D810" s="126">
        <v>22523860.83</v>
      </c>
      <c r="E810" s="127">
        <v>17912258.1</v>
      </c>
      <c r="F810" s="128">
        <f t="shared" si="12"/>
        <v>4611602.729999997</v>
      </c>
    </row>
    <row r="811" spans="1:6" ht="13.5">
      <c r="A811" s="124" t="s">
        <v>1216</v>
      </c>
      <c r="B811" s="145" t="s">
        <v>548</v>
      </c>
      <c r="C811" s="125" t="s">
        <v>1593</v>
      </c>
      <c r="D811" s="126">
        <v>3630000</v>
      </c>
      <c r="E811" s="127">
        <v>2893450.3</v>
      </c>
      <c r="F811" s="128">
        <f t="shared" si="12"/>
        <v>736549.7000000002</v>
      </c>
    </row>
    <row r="812" spans="1:6" ht="13.5">
      <c r="A812" s="124" t="s">
        <v>859</v>
      </c>
      <c r="B812" s="145" t="s">
        <v>548</v>
      </c>
      <c r="C812" s="125" t="s">
        <v>1594</v>
      </c>
      <c r="D812" s="126">
        <v>2166084</v>
      </c>
      <c r="E812" s="127">
        <v>1786797.47</v>
      </c>
      <c r="F812" s="128">
        <f t="shared" si="12"/>
        <v>379286.53</v>
      </c>
    </row>
    <row r="813" spans="1:6" ht="36.75" customHeight="1">
      <c r="A813" s="124" t="s">
        <v>885</v>
      </c>
      <c r="B813" s="145" t="s">
        <v>548</v>
      </c>
      <c r="C813" s="125" t="s">
        <v>1595</v>
      </c>
      <c r="D813" s="126">
        <v>7374.4</v>
      </c>
      <c r="E813" s="127" t="s">
        <v>42</v>
      </c>
      <c r="F813" s="128">
        <f t="shared" si="12"/>
        <v>7374.4</v>
      </c>
    </row>
    <row r="814" spans="1:6" ht="47.25" customHeight="1">
      <c r="A814" s="124" t="s">
        <v>861</v>
      </c>
      <c r="B814" s="145" t="s">
        <v>548</v>
      </c>
      <c r="C814" s="125" t="s">
        <v>1596</v>
      </c>
      <c r="D814" s="126">
        <v>654157</v>
      </c>
      <c r="E814" s="127">
        <v>536111.32</v>
      </c>
      <c r="F814" s="128">
        <f t="shared" si="12"/>
        <v>118045.68000000005</v>
      </c>
    </row>
    <row r="815" spans="1:6" ht="13.5">
      <c r="A815" s="124" t="s">
        <v>565</v>
      </c>
      <c r="B815" s="145" t="s">
        <v>548</v>
      </c>
      <c r="C815" s="125" t="s">
        <v>1597</v>
      </c>
      <c r="D815" s="126">
        <v>227700</v>
      </c>
      <c r="E815" s="127">
        <v>117216.91</v>
      </c>
      <c r="F815" s="128">
        <f t="shared" si="12"/>
        <v>110483.09</v>
      </c>
    </row>
    <row r="816" spans="1:6" ht="13.5">
      <c r="A816" s="124" t="s">
        <v>793</v>
      </c>
      <c r="B816" s="145" t="s">
        <v>548</v>
      </c>
      <c r="C816" s="125" t="s">
        <v>1598</v>
      </c>
      <c r="D816" s="126">
        <v>402300</v>
      </c>
      <c r="E816" s="127">
        <v>282440</v>
      </c>
      <c r="F816" s="128">
        <f t="shared" si="12"/>
        <v>119860</v>
      </c>
    </row>
    <row r="817" spans="1:6" ht="36" customHeight="1">
      <c r="A817" s="124" t="s">
        <v>795</v>
      </c>
      <c r="B817" s="145" t="s">
        <v>548</v>
      </c>
      <c r="C817" s="125" t="s">
        <v>1599</v>
      </c>
      <c r="D817" s="126">
        <v>36667</v>
      </c>
      <c r="E817" s="127">
        <v>36667</v>
      </c>
      <c r="F817" s="128" t="str">
        <f t="shared" si="12"/>
        <v>-</v>
      </c>
    </row>
    <row r="818" spans="1:6" ht="13.5">
      <c r="A818" s="124" t="s">
        <v>797</v>
      </c>
      <c r="B818" s="145" t="s">
        <v>548</v>
      </c>
      <c r="C818" s="125" t="s">
        <v>1600</v>
      </c>
      <c r="D818" s="126">
        <v>79719.43</v>
      </c>
      <c r="E818" s="127">
        <v>78219.43</v>
      </c>
      <c r="F818" s="128">
        <f t="shared" si="12"/>
        <v>1500</v>
      </c>
    </row>
    <row r="819" spans="1:6" ht="13.5">
      <c r="A819" s="124" t="s">
        <v>1297</v>
      </c>
      <c r="B819" s="145" t="s">
        <v>548</v>
      </c>
      <c r="C819" s="125" t="s">
        <v>1601</v>
      </c>
      <c r="D819" s="126">
        <v>55998.17</v>
      </c>
      <c r="E819" s="127">
        <v>55998.17</v>
      </c>
      <c r="F819" s="128" t="str">
        <f t="shared" si="12"/>
        <v>-</v>
      </c>
    </row>
    <row r="820" spans="1:6" ht="13.5">
      <c r="A820" s="124" t="s">
        <v>1216</v>
      </c>
      <c r="B820" s="145" t="s">
        <v>548</v>
      </c>
      <c r="C820" s="125" t="s">
        <v>1602</v>
      </c>
      <c r="D820" s="126">
        <v>18683678.81</v>
      </c>
      <c r="E820" s="127">
        <v>15018807.8</v>
      </c>
      <c r="F820" s="128">
        <f t="shared" si="12"/>
        <v>3664871.009999998</v>
      </c>
    </row>
    <row r="821" spans="1:6" ht="13.5">
      <c r="A821" s="124" t="s">
        <v>859</v>
      </c>
      <c r="B821" s="145" t="s">
        <v>548</v>
      </c>
      <c r="C821" s="125" t="s">
        <v>1603</v>
      </c>
      <c r="D821" s="126">
        <v>10251618</v>
      </c>
      <c r="E821" s="127">
        <v>8385098.35</v>
      </c>
      <c r="F821" s="128">
        <f t="shared" si="12"/>
        <v>1866519.6500000004</v>
      </c>
    </row>
    <row r="822" spans="1:6" ht="35.25" customHeight="1">
      <c r="A822" s="124" t="s">
        <v>885</v>
      </c>
      <c r="B822" s="145" t="s">
        <v>548</v>
      </c>
      <c r="C822" s="125" t="s">
        <v>1604</v>
      </c>
      <c r="D822" s="126">
        <v>42043.42</v>
      </c>
      <c r="E822" s="127">
        <v>23731.61</v>
      </c>
      <c r="F822" s="128">
        <f t="shared" si="12"/>
        <v>18311.809999999998</v>
      </c>
    </row>
    <row r="823" spans="1:6" ht="50.25" customHeight="1">
      <c r="A823" s="124" t="s">
        <v>861</v>
      </c>
      <c r="B823" s="145" t="s">
        <v>548</v>
      </c>
      <c r="C823" s="125" t="s">
        <v>1605</v>
      </c>
      <c r="D823" s="126">
        <v>3095989</v>
      </c>
      <c r="E823" s="127">
        <v>2286485.62</v>
      </c>
      <c r="F823" s="128">
        <f t="shared" si="12"/>
        <v>809503.3799999999</v>
      </c>
    </row>
    <row r="824" spans="1:6" ht="37.5" customHeight="1">
      <c r="A824" s="124" t="s">
        <v>563</v>
      </c>
      <c r="B824" s="145" t="s">
        <v>548</v>
      </c>
      <c r="C824" s="125" t="s">
        <v>1606</v>
      </c>
      <c r="D824" s="126">
        <v>869785.3</v>
      </c>
      <c r="E824" s="127">
        <v>699991.65</v>
      </c>
      <c r="F824" s="128">
        <f t="shared" si="12"/>
        <v>169793.65000000002</v>
      </c>
    </row>
    <row r="825" spans="1:6" ht="13.5">
      <c r="A825" s="124" t="s">
        <v>565</v>
      </c>
      <c r="B825" s="145" t="s">
        <v>548</v>
      </c>
      <c r="C825" s="125" t="s">
        <v>1607</v>
      </c>
      <c r="D825" s="126">
        <v>2529466.09</v>
      </c>
      <c r="E825" s="127">
        <v>2216071.25</v>
      </c>
      <c r="F825" s="128">
        <f t="shared" si="12"/>
        <v>313394.83999999985</v>
      </c>
    </row>
    <row r="826" spans="1:6" ht="13.5">
      <c r="A826" s="124" t="s">
        <v>793</v>
      </c>
      <c r="B826" s="145" t="s">
        <v>548</v>
      </c>
      <c r="C826" s="125" t="s">
        <v>1608</v>
      </c>
      <c r="D826" s="126">
        <v>1790600</v>
      </c>
      <c r="E826" s="127">
        <v>1318175.56</v>
      </c>
      <c r="F826" s="128">
        <f aca="true" t="shared" si="13" ref="F826:F886">IF(OR(D826="-",IF(E826="-",0,E826)&gt;=IF(D826="-",0,D826)),"-",IF(D826="-",0,D826)-IF(E826="-",0,E826))</f>
        <v>472424.43999999994</v>
      </c>
    </row>
    <row r="827" spans="1:6" ht="30" customHeight="1">
      <c r="A827" s="124" t="s">
        <v>795</v>
      </c>
      <c r="B827" s="145" t="s">
        <v>548</v>
      </c>
      <c r="C827" s="125" t="s">
        <v>1609</v>
      </c>
      <c r="D827" s="126">
        <v>52407</v>
      </c>
      <c r="E827" s="127">
        <v>37483.76</v>
      </c>
      <c r="F827" s="128">
        <f t="shared" si="13"/>
        <v>14923.239999999998</v>
      </c>
    </row>
    <row r="828" spans="1:6" ht="13.5">
      <c r="A828" s="124" t="s">
        <v>1297</v>
      </c>
      <c r="B828" s="145" t="s">
        <v>548</v>
      </c>
      <c r="C828" s="125" t="s">
        <v>1610</v>
      </c>
      <c r="D828" s="126">
        <v>51770</v>
      </c>
      <c r="E828" s="127">
        <v>51770</v>
      </c>
      <c r="F828" s="128" t="str">
        <f t="shared" si="13"/>
        <v>-</v>
      </c>
    </row>
    <row r="829" spans="1:6" ht="13.5">
      <c r="A829" s="124" t="s">
        <v>1216</v>
      </c>
      <c r="B829" s="145" t="s">
        <v>548</v>
      </c>
      <c r="C829" s="125" t="s">
        <v>1611</v>
      </c>
      <c r="D829" s="126">
        <v>210182.02</v>
      </c>
      <c r="E829" s="127" t="s">
        <v>42</v>
      </c>
      <c r="F829" s="128">
        <f t="shared" si="13"/>
        <v>210182.02</v>
      </c>
    </row>
    <row r="830" spans="1:6" ht="13.5">
      <c r="A830" s="124" t="s">
        <v>859</v>
      </c>
      <c r="B830" s="145" t="s">
        <v>548</v>
      </c>
      <c r="C830" s="125" t="s">
        <v>1612</v>
      </c>
      <c r="D830" s="126">
        <v>161430.15</v>
      </c>
      <c r="E830" s="127" t="s">
        <v>42</v>
      </c>
      <c r="F830" s="128">
        <f t="shared" si="13"/>
        <v>161430.15</v>
      </c>
    </row>
    <row r="831" spans="1:6" ht="47.25" customHeight="1">
      <c r="A831" s="124" t="s">
        <v>861</v>
      </c>
      <c r="B831" s="145" t="s">
        <v>548</v>
      </c>
      <c r="C831" s="125" t="s">
        <v>1613</v>
      </c>
      <c r="D831" s="126">
        <v>48751.87</v>
      </c>
      <c r="E831" s="127" t="s">
        <v>42</v>
      </c>
      <c r="F831" s="128">
        <f t="shared" si="13"/>
        <v>48751.87</v>
      </c>
    </row>
    <row r="832" spans="1:6" ht="41.25">
      <c r="A832" s="124" t="s">
        <v>1614</v>
      </c>
      <c r="B832" s="145" t="s">
        <v>548</v>
      </c>
      <c r="C832" s="125" t="s">
        <v>1615</v>
      </c>
      <c r="D832" s="126">
        <v>722122.8</v>
      </c>
      <c r="E832" s="127">
        <v>616117.11</v>
      </c>
      <c r="F832" s="128">
        <f t="shared" si="13"/>
        <v>106005.69000000006</v>
      </c>
    </row>
    <row r="833" spans="1:6" ht="37.5" customHeight="1">
      <c r="A833" s="124" t="s">
        <v>1616</v>
      </c>
      <c r="B833" s="145" t="s">
        <v>548</v>
      </c>
      <c r="C833" s="125" t="s">
        <v>1617</v>
      </c>
      <c r="D833" s="126">
        <v>722122.8</v>
      </c>
      <c r="E833" s="127">
        <v>616117.11</v>
      </c>
      <c r="F833" s="128">
        <f t="shared" si="13"/>
        <v>106005.69000000006</v>
      </c>
    </row>
    <row r="834" spans="1:6" ht="13.5">
      <c r="A834" s="124" t="s">
        <v>565</v>
      </c>
      <c r="B834" s="145" t="s">
        <v>548</v>
      </c>
      <c r="C834" s="125" t="s">
        <v>1618</v>
      </c>
      <c r="D834" s="126">
        <v>722122.8</v>
      </c>
      <c r="E834" s="127">
        <v>616117.11</v>
      </c>
      <c r="F834" s="128">
        <f t="shared" si="13"/>
        <v>106005.69000000006</v>
      </c>
    </row>
    <row r="835" spans="1:6" ht="69" customHeight="1">
      <c r="A835" s="124" t="s">
        <v>706</v>
      </c>
      <c r="B835" s="145" t="s">
        <v>548</v>
      </c>
      <c r="C835" s="125" t="s">
        <v>1619</v>
      </c>
      <c r="D835" s="126">
        <v>1499562</v>
      </c>
      <c r="E835" s="127" t="s">
        <v>42</v>
      </c>
      <c r="F835" s="128">
        <f t="shared" si="13"/>
        <v>1499562</v>
      </c>
    </row>
    <row r="836" spans="1:6" ht="13.5">
      <c r="A836" s="124" t="s">
        <v>708</v>
      </c>
      <c r="B836" s="145" t="s">
        <v>548</v>
      </c>
      <c r="C836" s="125" t="s">
        <v>1620</v>
      </c>
      <c r="D836" s="126">
        <v>1499562</v>
      </c>
      <c r="E836" s="127" t="s">
        <v>42</v>
      </c>
      <c r="F836" s="128">
        <f t="shared" si="13"/>
        <v>1499562</v>
      </c>
    </row>
    <row r="837" spans="1:6" ht="13.5">
      <c r="A837" s="124" t="s">
        <v>565</v>
      </c>
      <c r="B837" s="145" t="s">
        <v>548</v>
      </c>
      <c r="C837" s="125" t="s">
        <v>1621</v>
      </c>
      <c r="D837" s="126">
        <v>1499562</v>
      </c>
      <c r="E837" s="127" t="s">
        <v>42</v>
      </c>
      <c r="F837" s="128">
        <f t="shared" si="13"/>
        <v>1499562</v>
      </c>
    </row>
    <row r="838" spans="1:6" ht="80.25" customHeight="1">
      <c r="A838" s="124" t="s">
        <v>1016</v>
      </c>
      <c r="B838" s="145" t="s">
        <v>548</v>
      </c>
      <c r="C838" s="125" t="s">
        <v>1622</v>
      </c>
      <c r="D838" s="126">
        <v>63664081.81</v>
      </c>
      <c r="E838" s="127">
        <v>43848514.85</v>
      </c>
      <c r="F838" s="128">
        <f t="shared" si="13"/>
        <v>19815566.96</v>
      </c>
    </row>
    <row r="839" spans="1:6" ht="13.5">
      <c r="A839" s="124" t="s">
        <v>708</v>
      </c>
      <c r="B839" s="145" t="s">
        <v>548</v>
      </c>
      <c r="C839" s="125" t="s">
        <v>1623</v>
      </c>
      <c r="D839" s="126">
        <v>35050385.13</v>
      </c>
      <c r="E839" s="127">
        <v>34507832</v>
      </c>
      <c r="F839" s="128">
        <f t="shared" si="13"/>
        <v>542553.1300000027</v>
      </c>
    </row>
    <row r="840" spans="1:6" ht="50.25" customHeight="1">
      <c r="A840" s="124" t="s">
        <v>1507</v>
      </c>
      <c r="B840" s="145" t="s">
        <v>548</v>
      </c>
      <c r="C840" s="125" t="s">
        <v>1624</v>
      </c>
      <c r="D840" s="126">
        <v>35050385.13</v>
      </c>
      <c r="E840" s="127">
        <v>34507832</v>
      </c>
      <c r="F840" s="128">
        <f t="shared" si="13"/>
        <v>542553.1300000027</v>
      </c>
    </row>
    <row r="841" spans="1:6" ht="13.5">
      <c r="A841" s="124" t="s">
        <v>708</v>
      </c>
      <c r="B841" s="145" t="s">
        <v>548</v>
      </c>
      <c r="C841" s="125" t="s">
        <v>1625</v>
      </c>
      <c r="D841" s="126">
        <v>354319</v>
      </c>
      <c r="E841" s="127">
        <v>15000</v>
      </c>
      <c r="F841" s="128">
        <f t="shared" si="13"/>
        <v>339319</v>
      </c>
    </row>
    <row r="842" spans="1:6" ht="51.75" customHeight="1">
      <c r="A842" s="124" t="s">
        <v>1507</v>
      </c>
      <c r="B842" s="145" t="s">
        <v>548</v>
      </c>
      <c r="C842" s="125" t="s">
        <v>1626</v>
      </c>
      <c r="D842" s="126">
        <v>354319</v>
      </c>
      <c r="E842" s="127">
        <v>15000</v>
      </c>
      <c r="F842" s="128">
        <f t="shared" si="13"/>
        <v>339319</v>
      </c>
    </row>
    <row r="843" spans="1:6" ht="13.5">
      <c r="A843" s="124" t="s">
        <v>708</v>
      </c>
      <c r="B843" s="145" t="s">
        <v>548</v>
      </c>
      <c r="C843" s="125" t="s">
        <v>1627</v>
      </c>
      <c r="D843" s="126">
        <v>1550344.5</v>
      </c>
      <c r="E843" s="127">
        <v>1305271.5</v>
      </c>
      <c r="F843" s="128">
        <f t="shared" si="13"/>
        <v>245073</v>
      </c>
    </row>
    <row r="844" spans="1:6" ht="41.25">
      <c r="A844" s="124" t="s">
        <v>1500</v>
      </c>
      <c r="B844" s="145" t="s">
        <v>548</v>
      </c>
      <c r="C844" s="125" t="s">
        <v>1628</v>
      </c>
      <c r="D844" s="126">
        <v>1550344.5</v>
      </c>
      <c r="E844" s="127">
        <v>1305271.5</v>
      </c>
      <c r="F844" s="128">
        <f t="shared" si="13"/>
        <v>245073</v>
      </c>
    </row>
    <row r="845" spans="1:6" ht="13.5">
      <c r="A845" s="124" t="s">
        <v>708</v>
      </c>
      <c r="B845" s="145" t="s">
        <v>548</v>
      </c>
      <c r="C845" s="125" t="s">
        <v>1629</v>
      </c>
      <c r="D845" s="126">
        <v>14195556.22</v>
      </c>
      <c r="E845" s="127" t="s">
        <v>42</v>
      </c>
      <c r="F845" s="128">
        <f t="shared" si="13"/>
        <v>14195556.22</v>
      </c>
    </row>
    <row r="846" spans="1:6" ht="54" customHeight="1">
      <c r="A846" s="124" t="s">
        <v>1507</v>
      </c>
      <c r="B846" s="145" t="s">
        <v>548</v>
      </c>
      <c r="C846" s="125" t="s">
        <v>1630</v>
      </c>
      <c r="D846" s="126">
        <v>14195556.22</v>
      </c>
      <c r="E846" s="127" t="s">
        <v>42</v>
      </c>
      <c r="F846" s="128">
        <f t="shared" si="13"/>
        <v>14195556.22</v>
      </c>
    </row>
    <row r="847" spans="1:6" ht="13.5">
      <c r="A847" s="124" t="s">
        <v>708</v>
      </c>
      <c r="B847" s="145" t="s">
        <v>548</v>
      </c>
      <c r="C847" s="125" t="s">
        <v>1631</v>
      </c>
      <c r="D847" s="126">
        <v>3071775.6</v>
      </c>
      <c r="E847" s="127">
        <v>2166624</v>
      </c>
      <c r="F847" s="128">
        <f t="shared" si="13"/>
        <v>905151.6000000001</v>
      </c>
    </row>
    <row r="848" spans="1:6" ht="41.25">
      <c r="A848" s="124" t="s">
        <v>1500</v>
      </c>
      <c r="B848" s="145" t="s">
        <v>548</v>
      </c>
      <c r="C848" s="125" t="s">
        <v>1632</v>
      </c>
      <c r="D848" s="126">
        <v>3071775.6</v>
      </c>
      <c r="E848" s="127">
        <v>2166624</v>
      </c>
      <c r="F848" s="128">
        <f t="shared" si="13"/>
        <v>905151.6000000001</v>
      </c>
    </row>
    <row r="849" spans="1:6" ht="13.5">
      <c r="A849" s="124" t="s">
        <v>708</v>
      </c>
      <c r="B849" s="145" t="s">
        <v>548</v>
      </c>
      <c r="C849" s="125" t="s">
        <v>1633</v>
      </c>
      <c r="D849" s="126">
        <v>896893.64</v>
      </c>
      <c r="E849" s="127">
        <v>896893.64</v>
      </c>
      <c r="F849" s="128" t="str">
        <f t="shared" si="13"/>
        <v>-</v>
      </c>
    </row>
    <row r="850" spans="1:6" ht="41.25">
      <c r="A850" s="124" t="s">
        <v>1500</v>
      </c>
      <c r="B850" s="145" t="s">
        <v>548</v>
      </c>
      <c r="C850" s="125" t="s">
        <v>1634</v>
      </c>
      <c r="D850" s="126">
        <v>896893.64</v>
      </c>
      <c r="E850" s="127">
        <v>896893.64</v>
      </c>
      <c r="F850" s="128" t="str">
        <f t="shared" si="13"/>
        <v>-</v>
      </c>
    </row>
    <row r="851" spans="1:6" ht="13.5">
      <c r="A851" s="124" t="s">
        <v>708</v>
      </c>
      <c r="B851" s="145" t="s">
        <v>548</v>
      </c>
      <c r="C851" s="125" t="s">
        <v>1635</v>
      </c>
      <c r="D851" s="126">
        <v>3340580</v>
      </c>
      <c r="E851" s="127">
        <v>3340580</v>
      </c>
      <c r="F851" s="128" t="str">
        <f t="shared" si="13"/>
        <v>-</v>
      </c>
    </row>
    <row r="852" spans="1:6" ht="41.25">
      <c r="A852" s="124" t="s">
        <v>1500</v>
      </c>
      <c r="B852" s="145" t="s">
        <v>548</v>
      </c>
      <c r="C852" s="125" t="s">
        <v>1636</v>
      </c>
      <c r="D852" s="126">
        <v>3340580</v>
      </c>
      <c r="E852" s="127">
        <v>3340580</v>
      </c>
      <c r="F852" s="128" t="str">
        <f t="shared" si="13"/>
        <v>-</v>
      </c>
    </row>
    <row r="853" spans="1:6" ht="13.5">
      <c r="A853" s="124" t="s">
        <v>708</v>
      </c>
      <c r="B853" s="145" t="s">
        <v>548</v>
      </c>
      <c r="C853" s="125" t="s">
        <v>1637</v>
      </c>
      <c r="D853" s="126">
        <v>1199059</v>
      </c>
      <c r="E853" s="127" t="s">
        <v>42</v>
      </c>
      <c r="F853" s="128">
        <f t="shared" si="13"/>
        <v>1199059</v>
      </c>
    </row>
    <row r="854" spans="1:6" ht="41.25">
      <c r="A854" s="124" t="s">
        <v>1500</v>
      </c>
      <c r="B854" s="145" t="s">
        <v>548</v>
      </c>
      <c r="C854" s="125" t="s">
        <v>1638</v>
      </c>
      <c r="D854" s="126">
        <v>1199059</v>
      </c>
      <c r="E854" s="127" t="s">
        <v>42</v>
      </c>
      <c r="F854" s="128">
        <f t="shared" si="13"/>
        <v>1199059</v>
      </c>
    </row>
    <row r="855" spans="1:6" ht="13.5">
      <c r="A855" s="124" t="s">
        <v>708</v>
      </c>
      <c r="B855" s="145" t="s">
        <v>548</v>
      </c>
      <c r="C855" s="125" t="s">
        <v>1639</v>
      </c>
      <c r="D855" s="126">
        <v>2388842.4</v>
      </c>
      <c r="E855" s="127" t="s">
        <v>42</v>
      </c>
      <c r="F855" s="128">
        <f t="shared" si="13"/>
        <v>2388842.4</v>
      </c>
    </row>
    <row r="856" spans="1:6" ht="41.25">
      <c r="A856" s="124" t="s">
        <v>1500</v>
      </c>
      <c r="B856" s="145" t="s">
        <v>548</v>
      </c>
      <c r="C856" s="125" t="s">
        <v>1640</v>
      </c>
      <c r="D856" s="126">
        <v>2388842.4</v>
      </c>
      <c r="E856" s="127" t="s">
        <v>42</v>
      </c>
      <c r="F856" s="128">
        <f t="shared" si="13"/>
        <v>2388842.4</v>
      </c>
    </row>
    <row r="857" spans="1:6" ht="68.25" customHeight="1">
      <c r="A857" s="124" t="s">
        <v>1641</v>
      </c>
      <c r="B857" s="145" t="s">
        <v>548</v>
      </c>
      <c r="C857" s="125" t="s">
        <v>1642</v>
      </c>
      <c r="D857" s="126">
        <v>1614710</v>
      </c>
      <c r="E857" s="127">
        <v>1614697.39</v>
      </c>
      <c r="F857" s="128">
        <f t="shared" si="13"/>
        <v>12.610000000102445</v>
      </c>
    </row>
    <row r="858" spans="1:6" ht="41.25">
      <c r="A858" s="124" t="s">
        <v>1500</v>
      </c>
      <c r="B858" s="145" t="s">
        <v>548</v>
      </c>
      <c r="C858" s="125" t="s">
        <v>1643</v>
      </c>
      <c r="D858" s="126">
        <v>1614710</v>
      </c>
      <c r="E858" s="127">
        <v>1614697.39</v>
      </c>
      <c r="F858" s="128">
        <f t="shared" si="13"/>
        <v>12.610000000102445</v>
      </c>
    </row>
    <row r="859" spans="1:6" ht="65.25" customHeight="1">
      <c r="A859" s="124" t="s">
        <v>1641</v>
      </c>
      <c r="B859" s="145" t="s">
        <v>548</v>
      </c>
      <c r="C859" s="125" t="s">
        <v>1644</v>
      </c>
      <c r="D859" s="126">
        <v>1616.32</v>
      </c>
      <c r="E859" s="127">
        <v>1616.32</v>
      </c>
      <c r="F859" s="128" t="str">
        <f t="shared" si="13"/>
        <v>-</v>
      </c>
    </row>
    <row r="860" spans="1:6" ht="41.25">
      <c r="A860" s="124" t="s">
        <v>1500</v>
      </c>
      <c r="B860" s="145" t="s">
        <v>548</v>
      </c>
      <c r="C860" s="125" t="s">
        <v>1645</v>
      </c>
      <c r="D860" s="126">
        <v>1616.32</v>
      </c>
      <c r="E860" s="127">
        <v>1616.32</v>
      </c>
      <c r="F860" s="128" t="str">
        <f t="shared" si="13"/>
        <v>-</v>
      </c>
    </row>
    <row r="861" spans="1:6" ht="27">
      <c r="A861" s="124" t="s">
        <v>1646</v>
      </c>
      <c r="B861" s="145" t="s">
        <v>548</v>
      </c>
      <c r="C861" s="125" t="s">
        <v>1647</v>
      </c>
      <c r="D861" s="126">
        <v>265471760</v>
      </c>
      <c r="E861" s="127">
        <v>156061797.25</v>
      </c>
      <c r="F861" s="128">
        <f t="shared" si="13"/>
        <v>109409962.75</v>
      </c>
    </row>
    <row r="862" spans="1:6" ht="51.75" customHeight="1">
      <c r="A862" s="124" t="s">
        <v>1507</v>
      </c>
      <c r="B862" s="145" t="s">
        <v>548</v>
      </c>
      <c r="C862" s="125" t="s">
        <v>1648</v>
      </c>
      <c r="D862" s="126">
        <v>265471760</v>
      </c>
      <c r="E862" s="127">
        <v>156061797.25</v>
      </c>
      <c r="F862" s="128">
        <f t="shared" si="13"/>
        <v>109409962.75</v>
      </c>
    </row>
    <row r="863" spans="1:6" ht="13.5">
      <c r="A863" s="124" t="s">
        <v>1391</v>
      </c>
      <c r="B863" s="145" t="s">
        <v>548</v>
      </c>
      <c r="C863" s="125" t="s">
        <v>1649</v>
      </c>
      <c r="D863" s="126">
        <v>1958903.26</v>
      </c>
      <c r="E863" s="127">
        <v>941174.57</v>
      </c>
      <c r="F863" s="128">
        <f t="shared" si="13"/>
        <v>1017728.6900000001</v>
      </c>
    </row>
    <row r="864" spans="1:6" ht="27">
      <c r="A864" s="113" t="s">
        <v>1393</v>
      </c>
      <c r="B864" s="144" t="s">
        <v>548</v>
      </c>
      <c r="C864" s="114" t="s">
        <v>1650</v>
      </c>
      <c r="D864" s="115">
        <v>1958903.26</v>
      </c>
      <c r="E864" s="116">
        <v>941174.57</v>
      </c>
      <c r="F864" s="117">
        <f t="shared" si="13"/>
        <v>1017728.6900000001</v>
      </c>
    </row>
    <row r="865" spans="1:6" ht="50.25" customHeight="1">
      <c r="A865" s="124" t="s">
        <v>1395</v>
      </c>
      <c r="B865" s="145" t="s">
        <v>548</v>
      </c>
      <c r="C865" s="125" t="s">
        <v>1651</v>
      </c>
      <c r="D865" s="126">
        <v>505009</v>
      </c>
      <c r="E865" s="127">
        <v>505009</v>
      </c>
      <c r="F865" s="128" t="str">
        <f t="shared" si="13"/>
        <v>-</v>
      </c>
    </row>
    <row r="866" spans="1:6" ht="13.5">
      <c r="A866" s="124" t="s">
        <v>708</v>
      </c>
      <c r="B866" s="145" t="s">
        <v>548</v>
      </c>
      <c r="C866" s="125" t="s">
        <v>1652</v>
      </c>
      <c r="D866" s="126">
        <v>505009</v>
      </c>
      <c r="E866" s="127">
        <v>505009</v>
      </c>
      <c r="F866" s="128" t="str">
        <f t="shared" si="13"/>
        <v>-</v>
      </c>
    </row>
    <row r="867" spans="1:6" ht="13.5">
      <c r="A867" s="124" t="s">
        <v>565</v>
      </c>
      <c r="B867" s="145" t="s">
        <v>548</v>
      </c>
      <c r="C867" s="125" t="s">
        <v>1653</v>
      </c>
      <c r="D867" s="126">
        <v>505009</v>
      </c>
      <c r="E867" s="127">
        <v>505009</v>
      </c>
      <c r="F867" s="128" t="str">
        <f t="shared" si="13"/>
        <v>-</v>
      </c>
    </row>
    <row r="868" spans="1:6" ht="69" customHeight="1">
      <c r="A868" s="124" t="s">
        <v>1654</v>
      </c>
      <c r="B868" s="145" t="s">
        <v>548</v>
      </c>
      <c r="C868" s="125" t="s">
        <v>1655</v>
      </c>
      <c r="D868" s="126">
        <v>1453894.26</v>
      </c>
      <c r="E868" s="127">
        <v>436165.57</v>
      </c>
      <c r="F868" s="128">
        <f t="shared" si="13"/>
        <v>1017728.69</v>
      </c>
    </row>
    <row r="869" spans="1:6" ht="54.75">
      <c r="A869" s="124" t="s">
        <v>1656</v>
      </c>
      <c r="B869" s="145" t="s">
        <v>548</v>
      </c>
      <c r="C869" s="125" t="s">
        <v>1657</v>
      </c>
      <c r="D869" s="126">
        <v>1381200</v>
      </c>
      <c r="E869" s="127">
        <v>414357.29</v>
      </c>
      <c r="F869" s="128">
        <f t="shared" si="13"/>
        <v>966842.71</v>
      </c>
    </row>
    <row r="870" spans="1:6" ht="13.5">
      <c r="A870" s="124" t="s">
        <v>565</v>
      </c>
      <c r="B870" s="145" t="s">
        <v>548</v>
      </c>
      <c r="C870" s="125" t="s">
        <v>1658</v>
      </c>
      <c r="D870" s="126">
        <v>1381200</v>
      </c>
      <c r="E870" s="127">
        <v>414357.29</v>
      </c>
      <c r="F870" s="128">
        <f t="shared" si="13"/>
        <v>966842.71</v>
      </c>
    </row>
    <row r="871" spans="1:6" ht="54.75">
      <c r="A871" s="124" t="s">
        <v>1656</v>
      </c>
      <c r="B871" s="145" t="s">
        <v>548</v>
      </c>
      <c r="C871" s="125" t="s">
        <v>1659</v>
      </c>
      <c r="D871" s="126">
        <v>72694.26</v>
      </c>
      <c r="E871" s="127">
        <v>21808.28</v>
      </c>
      <c r="F871" s="128">
        <f t="shared" si="13"/>
        <v>50885.979999999996</v>
      </c>
    </row>
    <row r="872" spans="1:6" ht="13.5">
      <c r="A872" s="124" t="s">
        <v>565</v>
      </c>
      <c r="B872" s="145" t="s">
        <v>548</v>
      </c>
      <c r="C872" s="125" t="s">
        <v>1660</v>
      </c>
      <c r="D872" s="126">
        <v>72694.26</v>
      </c>
      <c r="E872" s="127">
        <v>21808.28</v>
      </c>
      <c r="F872" s="128">
        <f t="shared" si="13"/>
        <v>50885.979999999996</v>
      </c>
    </row>
    <row r="873" spans="1:6" ht="13.5">
      <c r="A873" s="124" t="s">
        <v>967</v>
      </c>
      <c r="B873" s="145" t="s">
        <v>548</v>
      </c>
      <c r="C873" s="125" t="s">
        <v>1661</v>
      </c>
      <c r="D873" s="126">
        <v>4975215.53</v>
      </c>
      <c r="E873" s="127" t="s">
        <v>42</v>
      </c>
      <c r="F873" s="128">
        <f t="shared" si="13"/>
        <v>4975215.53</v>
      </c>
    </row>
    <row r="874" spans="1:6" ht="42" customHeight="1">
      <c r="A874" s="113" t="s">
        <v>1009</v>
      </c>
      <c r="B874" s="144" t="s">
        <v>548</v>
      </c>
      <c r="C874" s="114" t="s">
        <v>1662</v>
      </c>
      <c r="D874" s="115">
        <v>4975215.53</v>
      </c>
      <c r="E874" s="116" t="s">
        <v>42</v>
      </c>
      <c r="F874" s="117">
        <f t="shared" si="13"/>
        <v>4975215.53</v>
      </c>
    </row>
    <row r="875" spans="1:6" ht="78.75" customHeight="1">
      <c r="A875" s="124" t="s">
        <v>1016</v>
      </c>
      <c r="B875" s="145" t="s">
        <v>548</v>
      </c>
      <c r="C875" s="125" t="s">
        <v>1663</v>
      </c>
      <c r="D875" s="126">
        <v>4975215.53</v>
      </c>
      <c r="E875" s="127" t="s">
        <v>42</v>
      </c>
      <c r="F875" s="128">
        <f t="shared" si="13"/>
        <v>4975215.53</v>
      </c>
    </row>
    <row r="876" spans="1:6" ht="13.5">
      <c r="A876" s="124" t="s">
        <v>708</v>
      </c>
      <c r="B876" s="145" t="s">
        <v>548</v>
      </c>
      <c r="C876" s="125" t="s">
        <v>1664</v>
      </c>
      <c r="D876" s="126">
        <v>4975215.53</v>
      </c>
      <c r="E876" s="127" t="s">
        <v>42</v>
      </c>
      <c r="F876" s="128">
        <f t="shared" si="13"/>
        <v>4975215.53</v>
      </c>
    </row>
    <row r="877" spans="1:6" ht="51" customHeight="1">
      <c r="A877" s="124" t="s">
        <v>1507</v>
      </c>
      <c r="B877" s="145" t="s">
        <v>548</v>
      </c>
      <c r="C877" s="125" t="s">
        <v>1665</v>
      </c>
      <c r="D877" s="126">
        <v>4975215.53</v>
      </c>
      <c r="E877" s="127" t="s">
        <v>42</v>
      </c>
      <c r="F877" s="128">
        <f t="shared" si="13"/>
        <v>4975215.53</v>
      </c>
    </row>
    <row r="878" spans="1:6" ht="51" customHeight="1">
      <c r="A878" s="113" t="s">
        <v>1666</v>
      </c>
      <c r="B878" s="144" t="s">
        <v>548</v>
      </c>
      <c r="C878" s="114" t="s">
        <v>1667</v>
      </c>
      <c r="D878" s="115">
        <v>52326039.43</v>
      </c>
      <c r="E878" s="116">
        <v>33479335.83</v>
      </c>
      <c r="F878" s="117">
        <f t="shared" si="13"/>
        <v>18846703.6</v>
      </c>
    </row>
    <row r="879" spans="1:6" ht="13.5">
      <c r="A879" s="124" t="s">
        <v>551</v>
      </c>
      <c r="B879" s="145" t="s">
        <v>548</v>
      </c>
      <c r="C879" s="125" t="s">
        <v>1668</v>
      </c>
      <c r="D879" s="126">
        <v>30605842.66</v>
      </c>
      <c r="E879" s="127">
        <v>22286376.5</v>
      </c>
      <c r="F879" s="128">
        <f t="shared" si="13"/>
        <v>8319466.16</v>
      </c>
    </row>
    <row r="880" spans="1:6" ht="13.5">
      <c r="A880" s="113" t="s">
        <v>570</v>
      </c>
      <c r="B880" s="144" t="s">
        <v>548</v>
      </c>
      <c r="C880" s="114" t="s">
        <v>1669</v>
      </c>
      <c r="D880" s="115">
        <v>30605842.66</v>
      </c>
      <c r="E880" s="116">
        <v>22286376.5</v>
      </c>
      <c r="F880" s="117">
        <f t="shared" si="13"/>
        <v>8319466.16</v>
      </c>
    </row>
    <row r="881" spans="1:6" ht="52.5" customHeight="1">
      <c r="A881" s="124" t="s">
        <v>785</v>
      </c>
      <c r="B881" s="145" t="s">
        <v>548</v>
      </c>
      <c r="C881" s="125" t="s">
        <v>1670</v>
      </c>
      <c r="D881" s="126">
        <v>24165622</v>
      </c>
      <c r="E881" s="127">
        <v>18789015.52</v>
      </c>
      <c r="F881" s="128">
        <f t="shared" si="13"/>
        <v>5376606.48</v>
      </c>
    </row>
    <row r="882" spans="1:6" ht="31.5" customHeight="1">
      <c r="A882" s="124" t="s">
        <v>559</v>
      </c>
      <c r="B882" s="145" t="s">
        <v>548</v>
      </c>
      <c r="C882" s="125" t="s">
        <v>1671</v>
      </c>
      <c r="D882" s="126">
        <v>15766523</v>
      </c>
      <c r="E882" s="127">
        <v>12806661.76</v>
      </c>
      <c r="F882" s="128">
        <f t="shared" si="13"/>
        <v>2959861.24</v>
      </c>
    </row>
    <row r="883" spans="1:6" ht="51.75" customHeight="1">
      <c r="A883" s="124" t="s">
        <v>788</v>
      </c>
      <c r="B883" s="145" t="s">
        <v>548</v>
      </c>
      <c r="C883" s="125" t="s">
        <v>1672</v>
      </c>
      <c r="D883" s="126">
        <v>42820</v>
      </c>
      <c r="E883" s="127">
        <v>532.96</v>
      </c>
      <c r="F883" s="128">
        <f t="shared" si="13"/>
        <v>42287.04</v>
      </c>
    </row>
    <row r="884" spans="1:6" ht="54.75">
      <c r="A884" s="124" t="s">
        <v>561</v>
      </c>
      <c r="B884" s="145" t="s">
        <v>548</v>
      </c>
      <c r="C884" s="125" t="s">
        <v>1673</v>
      </c>
      <c r="D884" s="126">
        <v>4761490</v>
      </c>
      <c r="E884" s="127">
        <v>3539267.24</v>
      </c>
      <c r="F884" s="128">
        <f t="shared" si="13"/>
        <v>1222222.7599999998</v>
      </c>
    </row>
    <row r="885" spans="1:6" ht="36" customHeight="1">
      <c r="A885" s="124" t="s">
        <v>563</v>
      </c>
      <c r="B885" s="145" t="s">
        <v>548</v>
      </c>
      <c r="C885" s="125" t="s">
        <v>1674</v>
      </c>
      <c r="D885" s="126">
        <v>562294</v>
      </c>
      <c r="E885" s="127">
        <v>389889.93</v>
      </c>
      <c r="F885" s="128">
        <f t="shared" si="13"/>
        <v>172404.07</v>
      </c>
    </row>
    <row r="886" spans="1:6" ht="13.5">
      <c r="A886" s="124" t="s">
        <v>565</v>
      </c>
      <c r="B886" s="145" t="s">
        <v>548</v>
      </c>
      <c r="C886" s="125" t="s">
        <v>1675</v>
      </c>
      <c r="D886" s="126">
        <v>2141416.46</v>
      </c>
      <c r="E886" s="127">
        <v>1452089.64</v>
      </c>
      <c r="F886" s="128">
        <f t="shared" si="13"/>
        <v>689326.8200000001</v>
      </c>
    </row>
    <row r="887" spans="1:6" ht="13.5">
      <c r="A887" s="124" t="s">
        <v>793</v>
      </c>
      <c r="B887" s="145" t="s">
        <v>548</v>
      </c>
      <c r="C887" s="125" t="s">
        <v>1676</v>
      </c>
      <c r="D887" s="126">
        <v>713822.54</v>
      </c>
      <c r="E887" s="127">
        <v>456042.99</v>
      </c>
      <c r="F887" s="128">
        <f aca="true" t="shared" si="14" ref="F887:F946">IF(OR(D887="-",IF(E887="-",0,E887)&gt;=IF(D887="-",0,D887)),"-",IF(D887="-",0,D887)-IF(E887="-",0,E887))</f>
        <v>257779.55000000005</v>
      </c>
    </row>
    <row r="888" spans="1:6" ht="53.25" customHeight="1">
      <c r="A888" s="124" t="s">
        <v>576</v>
      </c>
      <c r="B888" s="145" t="s">
        <v>548</v>
      </c>
      <c r="C888" s="125" t="s">
        <v>1677</v>
      </c>
      <c r="D888" s="126">
        <v>57550</v>
      </c>
      <c r="E888" s="127">
        <v>57550</v>
      </c>
      <c r="F888" s="128" t="str">
        <f t="shared" si="14"/>
        <v>-</v>
      </c>
    </row>
    <row r="889" spans="1:6" ht="27">
      <c r="A889" s="124" t="s">
        <v>795</v>
      </c>
      <c r="B889" s="145" t="s">
        <v>548</v>
      </c>
      <c r="C889" s="125" t="s">
        <v>1678</v>
      </c>
      <c r="D889" s="126">
        <v>115996</v>
      </c>
      <c r="E889" s="127">
        <v>84197</v>
      </c>
      <c r="F889" s="128">
        <f t="shared" si="14"/>
        <v>31799</v>
      </c>
    </row>
    <row r="890" spans="1:6" ht="13.5">
      <c r="A890" s="124" t="s">
        <v>797</v>
      </c>
      <c r="B890" s="145" t="s">
        <v>548</v>
      </c>
      <c r="C890" s="125" t="s">
        <v>1679</v>
      </c>
      <c r="D890" s="126">
        <v>3710</v>
      </c>
      <c r="E890" s="127">
        <v>2784</v>
      </c>
      <c r="F890" s="128">
        <f t="shared" si="14"/>
        <v>926</v>
      </c>
    </row>
    <row r="891" spans="1:6" ht="63.75" customHeight="1">
      <c r="A891" s="124" t="s">
        <v>1680</v>
      </c>
      <c r="B891" s="145" t="s">
        <v>548</v>
      </c>
      <c r="C891" s="125" t="s">
        <v>1681</v>
      </c>
      <c r="D891" s="126">
        <v>5777532.49</v>
      </c>
      <c r="E891" s="127">
        <v>3403665.48</v>
      </c>
      <c r="F891" s="128">
        <f t="shared" si="14"/>
        <v>2373867.0100000002</v>
      </c>
    </row>
    <row r="892" spans="1:6" ht="13.5">
      <c r="A892" s="124" t="s">
        <v>565</v>
      </c>
      <c r="B892" s="145" t="s">
        <v>548</v>
      </c>
      <c r="C892" s="125" t="s">
        <v>1682</v>
      </c>
      <c r="D892" s="126">
        <v>3278016.29</v>
      </c>
      <c r="E892" s="127">
        <v>1956356.87</v>
      </c>
      <c r="F892" s="128">
        <f t="shared" si="14"/>
        <v>1321659.42</v>
      </c>
    </row>
    <row r="893" spans="1:6" ht="13.5">
      <c r="A893" s="124" t="s">
        <v>793</v>
      </c>
      <c r="B893" s="145" t="s">
        <v>548</v>
      </c>
      <c r="C893" s="125" t="s">
        <v>1683</v>
      </c>
      <c r="D893" s="126">
        <v>2382308.2</v>
      </c>
      <c r="E893" s="127">
        <v>1330100.61</v>
      </c>
      <c r="F893" s="128">
        <f t="shared" si="14"/>
        <v>1052207.59</v>
      </c>
    </row>
    <row r="894" spans="1:6" ht="13.5">
      <c r="A894" s="124" t="s">
        <v>797</v>
      </c>
      <c r="B894" s="145" t="s">
        <v>548</v>
      </c>
      <c r="C894" s="125" t="s">
        <v>1684</v>
      </c>
      <c r="D894" s="126">
        <v>117208</v>
      </c>
      <c r="E894" s="127">
        <v>117208</v>
      </c>
      <c r="F894" s="128" t="str">
        <f t="shared" si="14"/>
        <v>-</v>
      </c>
    </row>
    <row r="895" spans="1:6" ht="66.75" customHeight="1">
      <c r="A895" s="124" t="s">
        <v>706</v>
      </c>
      <c r="B895" s="145" t="s">
        <v>548</v>
      </c>
      <c r="C895" s="125" t="s">
        <v>1685</v>
      </c>
      <c r="D895" s="126">
        <v>82688.17</v>
      </c>
      <c r="E895" s="127" t="s">
        <v>42</v>
      </c>
      <c r="F895" s="128">
        <f t="shared" si="14"/>
        <v>82688.17</v>
      </c>
    </row>
    <row r="896" spans="1:6" ht="13.5">
      <c r="A896" s="124" t="s">
        <v>708</v>
      </c>
      <c r="B896" s="145" t="s">
        <v>548</v>
      </c>
      <c r="C896" s="125" t="s">
        <v>1686</v>
      </c>
      <c r="D896" s="126">
        <v>82688.17</v>
      </c>
      <c r="E896" s="127" t="s">
        <v>42</v>
      </c>
      <c r="F896" s="128">
        <f t="shared" si="14"/>
        <v>82688.17</v>
      </c>
    </row>
    <row r="897" spans="1:6" ht="13.5">
      <c r="A897" s="124" t="s">
        <v>565</v>
      </c>
      <c r="B897" s="145" t="s">
        <v>548</v>
      </c>
      <c r="C897" s="125" t="s">
        <v>1687</v>
      </c>
      <c r="D897" s="126">
        <v>82688.17</v>
      </c>
      <c r="E897" s="127" t="s">
        <v>42</v>
      </c>
      <c r="F897" s="128">
        <f t="shared" si="14"/>
        <v>82688.17</v>
      </c>
    </row>
    <row r="898" spans="1:6" ht="13.5">
      <c r="A898" s="124" t="s">
        <v>572</v>
      </c>
      <c r="B898" s="145" t="s">
        <v>548</v>
      </c>
      <c r="C898" s="125" t="s">
        <v>1688</v>
      </c>
      <c r="D898" s="126">
        <v>580000</v>
      </c>
      <c r="E898" s="127">
        <v>93695.5</v>
      </c>
      <c r="F898" s="128">
        <f t="shared" si="14"/>
        <v>486304.5</v>
      </c>
    </row>
    <row r="899" spans="1:6" ht="27">
      <c r="A899" s="124" t="s">
        <v>1349</v>
      </c>
      <c r="B899" s="145" t="s">
        <v>548</v>
      </c>
      <c r="C899" s="125" t="s">
        <v>1689</v>
      </c>
      <c r="D899" s="126">
        <v>580000</v>
      </c>
      <c r="E899" s="127">
        <v>93695.5</v>
      </c>
      <c r="F899" s="128">
        <f t="shared" si="14"/>
        <v>486304.5</v>
      </c>
    </row>
    <row r="900" spans="1:6" ht="13.5">
      <c r="A900" s="124" t="s">
        <v>565</v>
      </c>
      <c r="B900" s="145" t="s">
        <v>548</v>
      </c>
      <c r="C900" s="125" t="s">
        <v>1690</v>
      </c>
      <c r="D900" s="126">
        <v>580000</v>
      </c>
      <c r="E900" s="127">
        <v>93695.5</v>
      </c>
      <c r="F900" s="128">
        <f t="shared" si="14"/>
        <v>486304.5</v>
      </c>
    </row>
    <row r="901" spans="1:6" ht="13.5">
      <c r="A901" s="124" t="s">
        <v>1244</v>
      </c>
      <c r="B901" s="145" t="s">
        <v>548</v>
      </c>
      <c r="C901" s="125" t="s">
        <v>1691</v>
      </c>
      <c r="D901" s="126">
        <v>11318986.77</v>
      </c>
      <c r="E901" s="127">
        <v>7786309.34</v>
      </c>
      <c r="F901" s="128">
        <f t="shared" si="14"/>
        <v>3532677.4299999997</v>
      </c>
    </row>
    <row r="902" spans="1:6" ht="13.5">
      <c r="A902" s="113" t="s">
        <v>1376</v>
      </c>
      <c r="B902" s="144" t="s">
        <v>548</v>
      </c>
      <c r="C902" s="114" t="s">
        <v>1692</v>
      </c>
      <c r="D902" s="115">
        <v>2137716.83</v>
      </c>
      <c r="E902" s="116">
        <v>1858329.27</v>
      </c>
      <c r="F902" s="117">
        <f t="shared" si="14"/>
        <v>279387.56000000006</v>
      </c>
    </row>
    <row r="903" spans="1:6" ht="66.75" customHeight="1">
      <c r="A903" s="124" t="s">
        <v>1693</v>
      </c>
      <c r="B903" s="145" t="s">
        <v>548</v>
      </c>
      <c r="C903" s="125" t="s">
        <v>1694</v>
      </c>
      <c r="D903" s="126">
        <v>2137716.83</v>
      </c>
      <c r="E903" s="127">
        <v>1858329.27</v>
      </c>
      <c r="F903" s="128">
        <f t="shared" si="14"/>
        <v>279387.56000000006</v>
      </c>
    </row>
    <row r="904" spans="1:6" ht="38.25" customHeight="1">
      <c r="A904" s="124" t="s">
        <v>1695</v>
      </c>
      <c r="B904" s="145" t="s">
        <v>548</v>
      </c>
      <c r="C904" s="125" t="s">
        <v>1696</v>
      </c>
      <c r="D904" s="126">
        <v>2123363</v>
      </c>
      <c r="E904" s="127">
        <v>1858329.27</v>
      </c>
      <c r="F904" s="128">
        <f t="shared" si="14"/>
        <v>265033.73</v>
      </c>
    </row>
    <row r="905" spans="1:6" ht="66" customHeight="1">
      <c r="A905" s="124" t="s">
        <v>597</v>
      </c>
      <c r="B905" s="145" t="s">
        <v>548</v>
      </c>
      <c r="C905" s="125" t="s">
        <v>1697</v>
      </c>
      <c r="D905" s="126">
        <v>2123363</v>
      </c>
      <c r="E905" s="127">
        <v>1858329.27</v>
      </c>
      <c r="F905" s="128">
        <f t="shared" si="14"/>
        <v>265033.73</v>
      </c>
    </row>
    <row r="906" spans="1:6" ht="42.75" customHeight="1">
      <c r="A906" s="124" t="s">
        <v>1695</v>
      </c>
      <c r="B906" s="145" t="s">
        <v>548</v>
      </c>
      <c r="C906" s="125" t="s">
        <v>1698</v>
      </c>
      <c r="D906" s="126">
        <v>14353.83</v>
      </c>
      <c r="E906" s="127" t="s">
        <v>42</v>
      </c>
      <c r="F906" s="128">
        <f t="shared" si="14"/>
        <v>14353.83</v>
      </c>
    </row>
    <row r="907" spans="1:6" ht="62.25" customHeight="1">
      <c r="A907" s="124" t="s">
        <v>597</v>
      </c>
      <c r="B907" s="145" t="s">
        <v>548</v>
      </c>
      <c r="C907" s="125" t="s">
        <v>1699</v>
      </c>
      <c r="D907" s="126">
        <v>14353.83</v>
      </c>
      <c r="E907" s="127" t="s">
        <v>42</v>
      </c>
      <c r="F907" s="128">
        <f t="shared" si="14"/>
        <v>14353.83</v>
      </c>
    </row>
    <row r="908" spans="1:6" ht="13.5">
      <c r="A908" s="113" t="s">
        <v>1700</v>
      </c>
      <c r="B908" s="144" t="s">
        <v>548</v>
      </c>
      <c r="C908" s="114" t="s">
        <v>1701</v>
      </c>
      <c r="D908" s="115">
        <v>6161360.61</v>
      </c>
      <c r="E908" s="116">
        <v>4795102.46</v>
      </c>
      <c r="F908" s="117">
        <f t="shared" si="14"/>
        <v>1366258.1500000004</v>
      </c>
    </row>
    <row r="909" spans="1:6" ht="51.75" customHeight="1">
      <c r="A909" s="124" t="s">
        <v>1702</v>
      </c>
      <c r="B909" s="145" t="s">
        <v>548</v>
      </c>
      <c r="C909" s="125" t="s">
        <v>1703</v>
      </c>
      <c r="D909" s="126">
        <v>6161360.61</v>
      </c>
      <c r="E909" s="127">
        <v>4795102.46</v>
      </c>
      <c r="F909" s="128">
        <f t="shared" si="14"/>
        <v>1366258.1500000004</v>
      </c>
    </row>
    <row r="910" spans="1:6" ht="13.5">
      <c r="A910" s="124" t="s">
        <v>1216</v>
      </c>
      <c r="B910" s="145" t="s">
        <v>548</v>
      </c>
      <c r="C910" s="125" t="s">
        <v>1704</v>
      </c>
      <c r="D910" s="126">
        <v>6084910</v>
      </c>
      <c r="E910" s="127">
        <v>4795102.46</v>
      </c>
      <c r="F910" s="128">
        <f t="shared" si="14"/>
        <v>1289807.54</v>
      </c>
    </row>
    <row r="911" spans="1:6" ht="13.5">
      <c r="A911" s="124" t="s">
        <v>859</v>
      </c>
      <c r="B911" s="145" t="s">
        <v>548</v>
      </c>
      <c r="C911" s="125" t="s">
        <v>1705</v>
      </c>
      <c r="D911" s="126">
        <v>3513400</v>
      </c>
      <c r="E911" s="127">
        <v>2944957.53</v>
      </c>
      <c r="F911" s="128">
        <f t="shared" si="14"/>
        <v>568442.4700000002</v>
      </c>
    </row>
    <row r="912" spans="1:6" ht="47.25" customHeight="1">
      <c r="A912" s="124" t="s">
        <v>861</v>
      </c>
      <c r="B912" s="145" t="s">
        <v>548</v>
      </c>
      <c r="C912" s="125" t="s">
        <v>1706</v>
      </c>
      <c r="D912" s="126">
        <v>1061046</v>
      </c>
      <c r="E912" s="127">
        <v>820563.15</v>
      </c>
      <c r="F912" s="128">
        <f t="shared" si="14"/>
        <v>240482.84999999998</v>
      </c>
    </row>
    <row r="913" spans="1:6" ht="36.75" customHeight="1">
      <c r="A913" s="124" t="s">
        <v>563</v>
      </c>
      <c r="B913" s="145" t="s">
        <v>548</v>
      </c>
      <c r="C913" s="125" t="s">
        <v>1707</v>
      </c>
      <c r="D913" s="126">
        <v>139670</v>
      </c>
      <c r="E913" s="127">
        <v>114791.08</v>
      </c>
      <c r="F913" s="128">
        <f t="shared" si="14"/>
        <v>24878.92</v>
      </c>
    </row>
    <row r="914" spans="1:6" ht="13.5">
      <c r="A914" s="124" t="s">
        <v>565</v>
      </c>
      <c r="B914" s="145" t="s">
        <v>548</v>
      </c>
      <c r="C914" s="125" t="s">
        <v>1708</v>
      </c>
      <c r="D914" s="126">
        <v>1176739</v>
      </c>
      <c r="E914" s="127">
        <v>760729.82</v>
      </c>
      <c r="F914" s="128">
        <f t="shared" si="14"/>
        <v>416009.18000000005</v>
      </c>
    </row>
    <row r="915" spans="1:6" ht="13.5">
      <c r="A915" s="124" t="s">
        <v>793</v>
      </c>
      <c r="B915" s="145" t="s">
        <v>548</v>
      </c>
      <c r="C915" s="125" t="s">
        <v>1709</v>
      </c>
      <c r="D915" s="126">
        <v>157400</v>
      </c>
      <c r="E915" s="127">
        <v>127381.88</v>
      </c>
      <c r="F915" s="128">
        <f t="shared" si="14"/>
        <v>30018.119999999995</v>
      </c>
    </row>
    <row r="916" spans="1:6" ht="39" customHeight="1">
      <c r="A916" s="124" t="s">
        <v>795</v>
      </c>
      <c r="B916" s="145" t="s">
        <v>548</v>
      </c>
      <c r="C916" s="125" t="s">
        <v>1710</v>
      </c>
      <c r="D916" s="126">
        <v>35816</v>
      </c>
      <c r="E916" s="127">
        <v>26259</v>
      </c>
      <c r="F916" s="128">
        <f t="shared" si="14"/>
        <v>9557</v>
      </c>
    </row>
    <row r="917" spans="1:6" ht="13.5">
      <c r="A917" s="124" t="s">
        <v>797</v>
      </c>
      <c r="B917" s="145" t="s">
        <v>548</v>
      </c>
      <c r="C917" s="125" t="s">
        <v>1711</v>
      </c>
      <c r="D917" s="126">
        <v>839</v>
      </c>
      <c r="E917" s="127">
        <v>420</v>
      </c>
      <c r="F917" s="128">
        <f t="shared" si="14"/>
        <v>419</v>
      </c>
    </row>
    <row r="918" spans="1:6" ht="13.5">
      <c r="A918" s="124" t="s">
        <v>1216</v>
      </c>
      <c r="B918" s="145" t="s">
        <v>548</v>
      </c>
      <c r="C918" s="125" t="s">
        <v>1712</v>
      </c>
      <c r="D918" s="126">
        <v>76450.61</v>
      </c>
      <c r="E918" s="127" t="s">
        <v>42</v>
      </c>
      <c r="F918" s="128">
        <f t="shared" si="14"/>
        <v>76450.61</v>
      </c>
    </row>
    <row r="919" spans="1:6" ht="13.5">
      <c r="A919" s="124" t="s">
        <v>859</v>
      </c>
      <c r="B919" s="145" t="s">
        <v>548</v>
      </c>
      <c r="C919" s="125" t="s">
        <v>1713</v>
      </c>
      <c r="D919" s="126">
        <v>58717.83</v>
      </c>
      <c r="E919" s="127" t="s">
        <v>42</v>
      </c>
      <c r="F919" s="128">
        <f t="shared" si="14"/>
        <v>58717.83</v>
      </c>
    </row>
    <row r="920" spans="1:6" ht="50.25" customHeight="1">
      <c r="A920" s="124" t="s">
        <v>861</v>
      </c>
      <c r="B920" s="145" t="s">
        <v>548</v>
      </c>
      <c r="C920" s="125" t="s">
        <v>1714</v>
      </c>
      <c r="D920" s="126">
        <v>17732.78</v>
      </c>
      <c r="E920" s="127" t="s">
        <v>42</v>
      </c>
      <c r="F920" s="128">
        <f t="shared" si="14"/>
        <v>17732.78</v>
      </c>
    </row>
    <row r="921" spans="1:6" ht="27">
      <c r="A921" s="113" t="s">
        <v>1246</v>
      </c>
      <c r="B921" s="144" t="s">
        <v>548</v>
      </c>
      <c r="C921" s="114" t="s">
        <v>1715</v>
      </c>
      <c r="D921" s="115">
        <v>3019909.33</v>
      </c>
      <c r="E921" s="116">
        <v>1132877.61</v>
      </c>
      <c r="F921" s="117">
        <f t="shared" si="14"/>
        <v>1887031.72</v>
      </c>
    </row>
    <row r="922" spans="1:6" ht="75.75" customHeight="1">
      <c r="A922" s="124" t="s">
        <v>1716</v>
      </c>
      <c r="B922" s="145" t="s">
        <v>548</v>
      </c>
      <c r="C922" s="125" t="s">
        <v>1717</v>
      </c>
      <c r="D922" s="126">
        <v>1876076</v>
      </c>
      <c r="E922" s="127">
        <v>1021835.95</v>
      </c>
      <c r="F922" s="128">
        <f t="shared" si="14"/>
        <v>854240.05</v>
      </c>
    </row>
    <row r="923" spans="1:6" ht="13.5">
      <c r="A923" s="124" t="s">
        <v>1718</v>
      </c>
      <c r="B923" s="145" t="s">
        <v>548</v>
      </c>
      <c r="C923" s="125" t="s">
        <v>1719</v>
      </c>
      <c r="D923" s="126">
        <v>1876076</v>
      </c>
      <c r="E923" s="127">
        <v>1021835.95</v>
      </c>
      <c r="F923" s="128">
        <f t="shared" si="14"/>
        <v>854240.05</v>
      </c>
    </row>
    <row r="924" spans="1:6" ht="13.5">
      <c r="A924" s="124" t="s">
        <v>618</v>
      </c>
      <c r="B924" s="145" t="s">
        <v>548</v>
      </c>
      <c r="C924" s="125" t="s">
        <v>1720</v>
      </c>
      <c r="D924" s="126">
        <v>1876076</v>
      </c>
      <c r="E924" s="127">
        <v>1021835.95</v>
      </c>
      <c r="F924" s="128">
        <f t="shared" si="14"/>
        <v>854240.05</v>
      </c>
    </row>
    <row r="925" spans="1:6" ht="51" customHeight="1">
      <c r="A925" s="124" t="s">
        <v>1332</v>
      </c>
      <c r="B925" s="145" t="s">
        <v>548</v>
      </c>
      <c r="C925" s="125" t="s">
        <v>1721</v>
      </c>
      <c r="D925" s="126">
        <v>1143833.33</v>
      </c>
      <c r="E925" s="127">
        <v>111041.66</v>
      </c>
      <c r="F925" s="128">
        <f t="shared" si="14"/>
        <v>1032791.67</v>
      </c>
    </row>
    <row r="926" spans="1:6" ht="13.5">
      <c r="A926" s="124" t="s">
        <v>708</v>
      </c>
      <c r="B926" s="145" t="s">
        <v>548</v>
      </c>
      <c r="C926" s="125" t="s">
        <v>1722</v>
      </c>
      <c r="D926" s="126">
        <v>546833.33</v>
      </c>
      <c r="E926" s="127">
        <v>111041.66</v>
      </c>
      <c r="F926" s="128">
        <f t="shared" si="14"/>
        <v>435791.6699999999</v>
      </c>
    </row>
    <row r="927" spans="1:6" ht="13.5">
      <c r="A927" s="124" t="s">
        <v>565</v>
      </c>
      <c r="B927" s="145" t="s">
        <v>548</v>
      </c>
      <c r="C927" s="125" t="s">
        <v>1723</v>
      </c>
      <c r="D927" s="126">
        <v>546833.33</v>
      </c>
      <c r="E927" s="127">
        <v>111041.66</v>
      </c>
      <c r="F927" s="128">
        <f t="shared" si="14"/>
        <v>435791.6699999999</v>
      </c>
    </row>
    <row r="928" spans="1:6" ht="36" customHeight="1">
      <c r="A928" s="124" t="s">
        <v>1724</v>
      </c>
      <c r="B928" s="145" t="s">
        <v>548</v>
      </c>
      <c r="C928" s="125" t="s">
        <v>1725</v>
      </c>
      <c r="D928" s="126">
        <v>587000</v>
      </c>
      <c r="E928" s="127" t="s">
        <v>42</v>
      </c>
      <c r="F928" s="128">
        <f t="shared" si="14"/>
        <v>587000</v>
      </c>
    </row>
    <row r="929" spans="1:6" ht="37.5" customHeight="1">
      <c r="A929" s="124" t="s">
        <v>1196</v>
      </c>
      <c r="B929" s="145" t="s">
        <v>548</v>
      </c>
      <c r="C929" s="125" t="s">
        <v>1726</v>
      </c>
      <c r="D929" s="126">
        <v>587000</v>
      </c>
      <c r="E929" s="127" t="s">
        <v>42</v>
      </c>
      <c r="F929" s="128">
        <f t="shared" si="14"/>
        <v>587000</v>
      </c>
    </row>
    <row r="930" spans="1:6" ht="13.5">
      <c r="A930" s="124" t="s">
        <v>708</v>
      </c>
      <c r="B930" s="145" t="s">
        <v>548</v>
      </c>
      <c r="C930" s="125" t="s">
        <v>1727</v>
      </c>
      <c r="D930" s="126">
        <v>10000</v>
      </c>
      <c r="E930" s="127" t="s">
        <v>42</v>
      </c>
      <c r="F930" s="128">
        <f t="shared" si="14"/>
        <v>10000</v>
      </c>
    </row>
    <row r="931" spans="1:6" ht="36" customHeight="1">
      <c r="A931" s="124" t="s">
        <v>1196</v>
      </c>
      <c r="B931" s="145" t="s">
        <v>548</v>
      </c>
      <c r="C931" s="125" t="s">
        <v>1728</v>
      </c>
      <c r="D931" s="126">
        <v>10000</v>
      </c>
      <c r="E931" s="127" t="s">
        <v>42</v>
      </c>
      <c r="F931" s="128">
        <f t="shared" si="14"/>
        <v>10000</v>
      </c>
    </row>
    <row r="932" spans="1:6" ht="13.5">
      <c r="A932" s="124" t="s">
        <v>809</v>
      </c>
      <c r="B932" s="145" t="s">
        <v>548</v>
      </c>
      <c r="C932" s="125" t="s">
        <v>1729</v>
      </c>
      <c r="D932" s="126">
        <v>10401210</v>
      </c>
      <c r="E932" s="127">
        <v>3406649.99</v>
      </c>
      <c r="F932" s="128">
        <f t="shared" si="14"/>
        <v>6994560.01</v>
      </c>
    </row>
    <row r="933" spans="1:6" ht="13.5">
      <c r="A933" s="113" t="s">
        <v>823</v>
      </c>
      <c r="B933" s="144" t="s">
        <v>548</v>
      </c>
      <c r="C933" s="114" t="s">
        <v>1730</v>
      </c>
      <c r="D933" s="115">
        <v>10401210</v>
      </c>
      <c r="E933" s="116">
        <v>3406649.99</v>
      </c>
      <c r="F933" s="117">
        <f t="shared" si="14"/>
        <v>6994560.01</v>
      </c>
    </row>
    <row r="934" spans="1:6" ht="96">
      <c r="A934" s="129" t="s">
        <v>1731</v>
      </c>
      <c r="B934" s="145" t="s">
        <v>548</v>
      </c>
      <c r="C934" s="125" t="s">
        <v>1732</v>
      </c>
      <c r="D934" s="126">
        <v>10401210</v>
      </c>
      <c r="E934" s="127">
        <v>3406649.99</v>
      </c>
      <c r="F934" s="128">
        <f t="shared" si="14"/>
        <v>6994560.01</v>
      </c>
    </row>
    <row r="935" spans="1:6" ht="138">
      <c r="A935" s="129" t="s">
        <v>1733</v>
      </c>
      <c r="B935" s="145" t="s">
        <v>548</v>
      </c>
      <c r="C935" s="125" t="s">
        <v>1734</v>
      </c>
      <c r="D935" s="126">
        <v>10401210</v>
      </c>
      <c r="E935" s="127">
        <v>3406649.99</v>
      </c>
      <c r="F935" s="128">
        <f t="shared" si="14"/>
        <v>6994560.01</v>
      </c>
    </row>
    <row r="936" spans="1:6" ht="54" customHeight="1">
      <c r="A936" s="124" t="s">
        <v>1735</v>
      </c>
      <c r="B936" s="145" t="s">
        <v>548</v>
      </c>
      <c r="C936" s="125" t="s">
        <v>1736</v>
      </c>
      <c r="D936" s="126">
        <v>10401210</v>
      </c>
      <c r="E936" s="127">
        <v>3406649.99</v>
      </c>
      <c r="F936" s="128">
        <f t="shared" si="14"/>
        <v>6994560.01</v>
      </c>
    </row>
    <row r="937" spans="1:6" ht="39" customHeight="1">
      <c r="A937" s="113" t="s">
        <v>1737</v>
      </c>
      <c r="B937" s="144" t="s">
        <v>548</v>
      </c>
      <c r="C937" s="114" t="s">
        <v>1738</v>
      </c>
      <c r="D937" s="115">
        <v>69502347.53</v>
      </c>
      <c r="E937" s="116">
        <v>61716779.29</v>
      </c>
      <c r="F937" s="117">
        <f t="shared" si="14"/>
        <v>7785568.240000002</v>
      </c>
    </row>
    <row r="938" spans="1:6" ht="13.5">
      <c r="A938" s="124" t="s">
        <v>1509</v>
      </c>
      <c r="B938" s="145" t="s">
        <v>548</v>
      </c>
      <c r="C938" s="125" t="s">
        <v>1739</v>
      </c>
      <c r="D938" s="126">
        <v>57165465.53</v>
      </c>
      <c r="E938" s="127">
        <v>49379897.29</v>
      </c>
      <c r="F938" s="128">
        <f t="shared" si="14"/>
        <v>7785568.240000002</v>
      </c>
    </row>
    <row r="939" spans="1:6" ht="13.5">
      <c r="A939" s="113" t="s">
        <v>1740</v>
      </c>
      <c r="B939" s="144" t="s">
        <v>548</v>
      </c>
      <c r="C939" s="114" t="s">
        <v>1741</v>
      </c>
      <c r="D939" s="115">
        <v>12818648.83</v>
      </c>
      <c r="E939" s="116">
        <v>11791868.67</v>
      </c>
      <c r="F939" s="117">
        <f t="shared" si="14"/>
        <v>1026780.1600000001</v>
      </c>
    </row>
    <row r="940" spans="1:6" ht="55.5" customHeight="1">
      <c r="A940" s="124" t="s">
        <v>1742</v>
      </c>
      <c r="B940" s="145" t="s">
        <v>548</v>
      </c>
      <c r="C940" s="125" t="s">
        <v>1743</v>
      </c>
      <c r="D940" s="126">
        <v>12536648.83</v>
      </c>
      <c r="E940" s="127">
        <v>11509868.67</v>
      </c>
      <c r="F940" s="128">
        <f t="shared" si="14"/>
        <v>1026780.1600000001</v>
      </c>
    </row>
    <row r="941" spans="1:6" ht="63.75" customHeight="1">
      <c r="A941" s="124" t="s">
        <v>1744</v>
      </c>
      <c r="B941" s="145" t="s">
        <v>548</v>
      </c>
      <c r="C941" s="125" t="s">
        <v>1745</v>
      </c>
      <c r="D941" s="126">
        <v>10425185</v>
      </c>
      <c r="E941" s="127">
        <v>9694670.41</v>
      </c>
      <c r="F941" s="128">
        <f t="shared" si="14"/>
        <v>730514.5899999999</v>
      </c>
    </row>
    <row r="942" spans="1:6" ht="13.5">
      <c r="A942" s="124" t="s">
        <v>565</v>
      </c>
      <c r="B942" s="145" t="s">
        <v>548</v>
      </c>
      <c r="C942" s="125" t="s">
        <v>1746</v>
      </c>
      <c r="D942" s="126">
        <v>10425185</v>
      </c>
      <c r="E942" s="127">
        <v>9694670.41</v>
      </c>
      <c r="F942" s="128">
        <f t="shared" si="14"/>
        <v>730514.5899999999</v>
      </c>
    </row>
    <row r="943" spans="1:6" ht="13.5">
      <c r="A943" s="124" t="s">
        <v>1747</v>
      </c>
      <c r="B943" s="145" t="s">
        <v>548</v>
      </c>
      <c r="C943" s="125" t="s">
        <v>1748</v>
      </c>
      <c r="D943" s="126">
        <v>1712619</v>
      </c>
      <c r="E943" s="127">
        <v>1475073.6</v>
      </c>
      <c r="F943" s="128">
        <f t="shared" si="14"/>
        <v>237545.3999999999</v>
      </c>
    </row>
    <row r="944" spans="1:6" ht="13.5">
      <c r="A944" s="124" t="s">
        <v>565</v>
      </c>
      <c r="B944" s="145" t="s">
        <v>548</v>
      </c>
      <c r="C944" s="125" t="s">
        <v>1749</v>
      </c>
      <c r="D944" s="126">
        <v>1712619</v>
      </c>
      <c r="E944" s="127">
        <v>1475073.6</v>
      </c>
      <c r="F944" s="128">
        <f t="shared" si="14"/>
        <v>237545.3999999999</v>
      </c>
    </row>
    <row r="945" spans="1:6" ht="36" customHeight="1">
      <c r="A945" s="124" t="s">
        <v>1750</v>
      </c>
      <c r="B945" s="145" t="s">
        <v>548</v>
      </c>
      <c r="C945" s="125" t="s">
        <v>1751</v>
      </c>
      <c r="D945" s="126">
        <v>398844.83</v>
      </c>
      <c r="E945" s="127">
        <v>340124.66</v>
      </c>
      <c r="F945" s="128">
        <f t="shared" si="14"/>
        <v>58720.17000000004</v>
      </c>
    </row>
    <row r="946" spans="1:6" ht="13.5">
      <c r="A946" s="124" t="s">
        <v>565</v>
      </c>
      <c r="B946" s="145" t="s">
        <v>548</v>
      </c>
      <c r="C946" s="125" t="s">
        <v>1752</v>
      </c>
      <c r="D946" s="126">
        <v>398844.83</v>
      </c>
      <c r="E946" s="127">
        <v>340124.66</v>
      </c>
      <c r="F946" s="128">
        <f t="shared" si="14"/>
        <v>58720.17000000004</v>
      </c>
    </row>
    <row r="947" spans="1:6" ht="54" customHeight="1">
      <c r="A947" s="124" t="s">
        <v>847</v>
      </c>
      <c r="B947" s="145" t="s">
        <v>548</v>
      </c>
      <c r="C947" s="125" t="s">
        <v>1753</v>
      </c>
      <c r="D947" s="126">
        <v>282000</v>
      </c>
      <c r="E947" s="127">
        <v>282000</v>
      </c>
      <c r="F947" s="128" t="str">
        <f aca="true" t="shared" si="15" ref="F947:F1005">IF(OR(D947="-",IF(E947="-",0,E947)&gt;=IF(D947="-",0,D947)),"-",IF(D947="-",0,D947)-IF(E947="-",0,E947))</f>
        <v>-</v>
      </c>
    </row>
    <row r="948" spans="1:6" ht="13.5">
      <c r="A948" s="124" t="s">
        <v>708</v>
      </c>
      <c r="B948" s="145" t="s">
        <v>548</v>
      </c>
      <c r="C948" s="125" t="s">
        <v>1754</v>
      </c>
      <c r="D948" s="126">
        <v>282000</v>
      </c>
      <c r="E948" s="127">
        <v>282000</v>
      </c>
      <c r="F948" s="128" t="str">
        <f t="shared" si="15"/>
        <v>-</v>
      </c>
    </row>
    <row r="949" spans="1:6" ht="13.5">
      <c r="A949" s="124" t="s">
        <v>618</v>
      </c>
      <c r="B949" s="145" t="s">
        <v>548</v>
      </c>
      <c r="C949" s="125" t="s">
        <v>1755</v>
      </c>
      <c r="D949" s="126">
        <v>282000</v>
      </c>
      <c r="E949" s="127">
        <v>282000</v>
      </c>
      <c r="F949" s="128" t="str">
        <f t="shared" si="15"/>
        <v>-</v>
      </c>
    </row>
    <row r="950" spans="1:6" ht="13.5">
      <c r="A950" s="113" t="s">
        <v>1756</v>
      </c>
      <c r="B950" s="144" t="s">
        <v>548</v>
      </c>
      <c r="C950" s="114" t="s">
        <v>1757</v>
      </c>
      <c r="D950" s="115">
        <v>500000</v>
      </c>
      <c r="E950" s="116">
        <v>500000</v>
      </c>
      <c r="F950" s="117" t="str">
        <f t="shared" si="15"/>
        <v>-</v>
      </c>
    </row>
    <row r="951" spans="1:6" ht="67.5" customHeight="1">
      <c r="A951" s="124" t="s">
        <v>1758</v>
      </c>
      <c r="B951" s="145" t="s">
        <v>548</v>
      </c>
      <c r="C951" s="125" t="s">
        <v>1759</v>
      </c>
      <c r="D951" s="126">
        <v>500000</v>
      </c>
      <c r="E951" s="127">
        <v>500000</v>
      </c>
      <c r="F951" s="128" t="str">
        <f t="shared" si="15"/>
        <v>-</v>
      </c>
    </row>
    <row r="952" spans="1:6" ht="13.5">
      <c r="A952" s="124" t="s">
        <v>565</v>
      </c>
      <c r="B952" s="145" t="s">
        <v>548</v>
      </c>
      <c r="C952" s="125" t="s">
        <v>1760</v>
      </c>
      <c r="D952" s="126">
        <v>500000</v>
      </c>
      <c r="E952" s="127">
        <v>500000</v>
      </c>
      <c r="F952" s="128" t="str">
        <f t="shared" si="15"/>
        <v>-</v>
      </c>
    </row>
    <row r="953" spans="1:6" ht="13.5">
      <c r="A953" s="113" t="s">
        <v>1511</v>
      </c>
      <c r="B953" s="144" t="s">
        <v>548</v>
      </c>
      <c r="C953" s="114" t="s">
        <v>1761</v>
      </c>
      <c r="D953" s="115">
        <v>9566184.57</v>
      </c>
      <c r="E953" s="116">
        <v>9190918.57</v>
      </c>
      <c r="F953" s="117">
        <f t="shared" si="15"/>
        <v>375266</v>
      </c>
    </row>
    <row r="954" spans="1:6" ht="41.25">
      <c r="A954" s="124" t="s">
        <v>1762</v>
      </c>
      <c r="B954" s="145" t="s">
        <v>548</v>
      </c>
      <c r="C954" s="125" t="s">
        <v>1763</v>
      </c>
      <c r="D954" s="126">
        <v>551.68</v>
      </c>
      <c r="E954" s="127">
        <v>551.68</v>
      </c>
      <c r="F954" s="128" t="str">
        <f t="shared" si="15"/>
        <v>-</v>
      </c>
    </row>
    <row r="955" spans="1:6" ht="13.5">
      <c r="A955" s="124" t="s">
        <v>1764</v>
      </c>
      <c r="B955" s="145" t="s">
        <v>548</v>
      </c>
      <c r="C955" s="125" t="s">
        <v>1765</v>
      </c>
      <c r="D955" s="126">
        <v>551.68</v>
      </c>
      <c r="E955" s="127">
        <v>551.68</v>
      </c>
      <c r="F955" s="128" t="str">
        <f t="shared" si="15"/>
        <v>-</v>
      </c>
    </row>
    <row r="956" spans="1:6" ht="66" customHeight="1">
      <c r="A956" s="124" t="s">
        <v>1389</v>
      </c>
      <c r="B956" s="145" t="s">
        <v>548</v>
      </c>
      <c r="C956" s="125" t="s">
        <v>1766</v>
      </c>
      <c r="D956" s="126">
        <v>551.68</v>
      </c>
      <c r="E956" s="127">
        <v>551.68</v>
      </c>
      <c r="F956" s="128" t="str">
        <f t="shared" si="15"/>
        <v>-</v>
      </c>
    </row>
    <row r="957" spans="1:6" ht="51.75" customHeight="1">
      <c r="A957" s="124" t="s">
        <v>1493</v>
      </c>
      <c r="B957" s="145" t="s">
        <v>548</v>
      </c>
      <c r="C957" s="125" t="s">
        <v>1767</v>
      </c>
      <c r="D957" s="126">
        <v>150000</v>
      </c>
      <c r="E957" s="127">
        <v>123070</v>
      </c>
      <c r="F957" s="128">
        <f t="shared" si="15"/>
        <v>26930</v>
      </c>
    </row>
    <row r="958" spans="1:6" ht="13.5">
      <c r="A958" s="124" t="s">
        <v>708</v>
      </c>
      <c r="B958" s="145" t="s">
        <v>548</v>
      </c>
      <c r="C958" s="125" t="s">
        <v>1768</v>
      </c>
      <c r="D958" s="126">
        <v>150000</v>
      </c>
      <c r="E958" s="127">
        <v>123070</v>
      </c>
      <c r="F958" s="128">
        <f t="shared" si="15"/>
        <v>26930</v>
      </c>
    </row>
    <row r="959" spans="1:6" ht="13.5">
      <c r="A959" s="124" t="s">
        <v>618</v>
      </c>
      <c r="B959" s="145" t="s">
        <v>548</v>
      </c>
      <c r="C959" s="125" t="s">
        <v>1769</v>
      </c>
      <c r="D959" s="126">
        <v>150000</v>
      </c>
      <c r="E959" s="127">
        <v>123070</v>
      </c>
      <c r="F959" s="128">
        <f t="shared" si="15"/>
        <v>26930</v>
      </c>
    </row>
    <row r="960" spans="1:6" ht="36.75" customHeight="1">
      <c r="A960" s="124" t="s">
        <v>1543</v>
      </c>
      <c r="B960" s="145" t="s">
        <v>548</v>
      </c>
      <c r="C960" s="125" t="s">
        <v>1770</v>
      </c>
      <c r="D960" s="126">
        <v>8493298.89</v>
      </c>
      <c r="E960" s="127">
        <v>8493298.89</v>
      </c>
      <c r="F960" s="128" t="str">
        <f t="shared" si="15"/>
        <v>-</v>
      </c>
    </row>
    <row r="961" spans="1:6" ht="66" customHeight="1">
      <c r="A961" s="124" t="s">
        <v>1389</v>
      </c>
      <c r="B961" s="145" t="s">
        <v>548</v>
      </c>
      <c r="C961" s="125" t="s">
        <v>1771</v>
      </c>
      <c r="D961" s="126">
        <v>8493298.89</v>
      </c>
      <c r="E961" s="127">
        <v>8493298.89</v>
      </c>
      <c r="F961" s="128" t="str">
        <f t="shared" si="15"/>
        <v>-</v>
      </c>
    </row>
    <row r="962" spans="1:6" ht="67.5" customHeight="1">
      <c r="A962" s="124" t="s">
        <v>1772</v>
      </c>
      <c r="B962" s="145" t="s">
        <v>548</v>
      </c>
      <c r="C962" s="125" t="s">
        <v>1773</v>
      </c>
      <c r="D962" s="126">
        <v>348336</v>
      </c>
      <c r="E962" s="127" t="s">
        <v>42</v>
      </c>
      <c r="F962" s="128">
        <f t="shared" si="15"/>
        <v>348336</v>
      </c>
    </row>
    <row r="963" spans="1:6" ht="13.5">
      <c r="A963" s="124" t="s">
        <v>625</v>
      </c>
      <c r="B963" s="145" t="s">
        <v>548</v>
      </c>
      <c r="C963" s="125" t="s">
        <v>1774</v>
      </c>
      <c r="D963" s="126">
        <v>29000</v>
      </c>
      <c r="E963" s="127" t="s">
        <v>42</v>
      </c>
      <c r="F963" s="128">
        <f t="shared" si="15"/>
        <v>29000</v>
      </c>
    </row>
    <row r="964" spans="1:6" ht="13.5">
      <c r="A964" s="124" t="s">
        <v>565</v>
      </c>
      <c r="B964" s="145" t="s">
        <v>548</v>
      </c>
      <c r="C964" s="125" t="s">
        <v>1775</v>
      </c>
      <c r="D964" s="126">
        <v>29000</v>
      </c>
      <c r="E964" s="127" t="s">
        <v>42</v>
      </c>
      <c r="F964" s="128">
        <f t="shared" si="15"/>
        <v>29000</v>
      </c>
    </row>
    <row r="965" spans="1:6" ht="36.75" customHeight="1">
      <c r="A965" s="124" t="s">
        <v>628</v>
      </c>
      <c r="B965" s="145" t="s">
        <v>548</v>
      </c>
      <c r="C965" s="125" t="s">
        <v>1776</v>
      </c>
      <c r="D965" s="126">
        <v>319016.66</v>
      </c>
      <c r="E965" s="127" t="s">
        <v>42</v>
      </c>
      <c r="F965" s="128">
        <f t="shared" si="15"/>
        <v>319016.66</v>
      </c>
    </row>
    <row r="966" spans="1:6" ht="13.5">
      <c r="A966" s="124" t="s">
        <v>565</v>
      </c>
      <c r="B966" s="145" t="s">
        <v>548</v>
      </c>
      <c r="C966" s="125" t="s">
        <v>1777</v>
      </c>
      <c r="D966" s="126">
        <v>319016.66</v>
      </c>
      <c r="E966" s="127" t="s">
        <v>42</v>
      </c>
      <c r="F966" s="128">
        <f t="shared" si="15"/>
        <v>319016.66</v>
      </c>
    </row>
    <row r="967" spans="1:6" ht="35.25" customHeight="1">
      <c r="A967" s="124" t="s">
        <v>631</v>
      </c>
      <c r="B967" s="145" t="s">
        <v>548</v>
      </c>
      <c r="C967" s="125" t="s">
        <v>1778</v>
      </c>
      <c r="D967" s="126">
        <v>319.34</v>
      </c>
      <c r="E967" s="127" t="s">
        <v>42</v>
      </c>
      <c r="F967" s="128">
        <f t="shared" si="15"/>
        <v>319.34</v>
      </c>
    </row>
    <row r="968" spans="1:6" ht="13.5">
      <c r="A968" s="124" t="s">
        <v>565</v>
      </c>
      <c r="B968" s="145" t="s">
        <v>548</v>
      </c>
      <c r="C968" s="125" t="s">
        <v>1779</v>
      </c>
      <c r="D968" s="126">
        <v>319.34</v>
      </c>
      <c r="E968" s="127" t="s">
        <v>42</v>
      </c>
      <c r="F968" s="128">
        <f t="shared" si="15"/>
        <v>319.34</v>
      </c>
    </row>
    <row r="969" spans="1:6" ht="54.75">
      <c r="A969" s="124" t="s">
        <v>1780</v>
      </c>
      <c r="B969" s="145" t="s">
        <v>548</v>
      </c>
      <c r="C969" s="125" t="s">
        <v>1781</v>
      </c>
      <c r="D969" s="126">
        <v>573998</v>
      </c>
      <c r="E969" s="127">
        <v>573998</v>
      </c>
      <c r="F969" s="128" t="str">
        <f t="shared" si="15"/>
        <v>-</v>
      </c>
    </row>
    <row r="970" spans="1:6" ht="13.5">
      <c r="A970" s="124" t="s">
        <v>625</v>
      </c>
      <c r="B970" s="145" t="s">
        <v>548</v>
      </c>
      <c r="C970" s="125" t="s">
        <v>1782</v>
      </c>
      <c r="D970" s="126">
        <v>46640</v>
      </c>
      <c r="E970" s="127">
        <v>46640</v>
      </c>
      <c r="F970" s="128" t="str">
        <f t="shared" si="15"/>
        <v>-</v>
      </c>
    </row>
    <row r="971" spans="1:6" ht="13.5">
      <c r="A971" s="124" t="s">
        <v>565</v>
      </c>
      <c r="B971" s="145" t="s">
        <v>548</v>
      </c>
      <c r="C971" s="125" t="s">
        <v>1783</v>
      </c>
      <c r="D971" s="126">
        <v>46640</v>
      </c>
      <c r="E971" s="127">
        <v>46640</v>
      </c>
      <c r="F971" s="128" t="str">
        <f t="shared" si="15"/>
        <v>-</v>
      </c>
    </row>
    <row r="972" spans="1:6" ht="33.75" customHeight="1">
      <c r="A972" s="124" t="s">
        <v>628</v>
      </c>
      <c r="B972" s="145" t="s">
        <v>548</v>
      </c>
      <c r="C972" s="125" t="s">
        <v>1784</v>
      </c>
      <c r="D972" s="126">
        <v>526830.64</v>
      </c>
      <c r="E972" s="127">
        <v>526830.64</v>
      </c>
      <c r="F972" s="128" t="str">
        <f t="shared" si="15"/>
        <v>-</v>
      </c>
    </row>
    <row r="973" spans="1:6" ht="13.5">
      <c r="A973" s="124" t="s">
        <v>565</v>
      </c>
      <c r="B973" s="145" t="s">
        <v>548</v>
      </c>
      <c r="C973" s="125" t="s">
        <v>1785</v>
      </c>
      <c r="D973" s="126">
        <v>526830.64</v>
      </c>
      <c r="E973" s="127">
        <v>526830.64</v>
      </c>
      <c r="F973" s="128" t="str">
        <f t="shared" si="15"/>
        <v>-</v>
      </c>
    </row>
    <row r="974" spans="1:6" ht="33" customHeight="1">
      <c r="A974" s="124" t="s">
        <v>631</v>
      </c>
      <c r="B974" s="145" t="s">
        <v>548</v>
      </c>
      <c r="C974" s="125" t="s">
        <v>1786</v>
      </c>
      <c r="D974" s="126">
        <v>527.36</v>
      </c>
      <c r="E974" s="127">
        <v>527.36</v>
      </c>
      <c r="F974" s="128" t="str">
        <f t="shared" si="15"/>
        <v>-</v>
      </c>
    </row>
    <row r="975" spans="1:6" ht="13.5">
      <c r="A975" s="124" t="s">
        <v>565</v>
      </c>
      <c r="B975" s="145" t="s">
        <v>548</v>
      </c>
      <c r="C975" s="125" t="s">
        <v>1787</v>
      </c>
      <c r="D975" s="126">
        <v>527.36</v>
      </c>
      <c r="E975" s="127">
        <v>527.36</v>
      </c>
      <c r="F975" s="128" t="str">
        <f t="shared" si="15"/>
        <v>-</v>
      </c>
    </row>
    <row r="976" spans="1:6" ht="36.75" customHeight="1">
      <c r="A976" s="113" t="s">
        <v>1576</v>
      </c>
      <c r="B976" s="144" t="s">
        <v>548</v>
      </c>
      <c r="C976" s="114" t="s">
        <v>1788</v>
      </c>
      <c r="D976" s="115">
        <v>34280632.13</v>
      </c>
      <c r="E976" s="116">
        <v>27897110.05</v>
      </c>
      <c r="F976" s="117">
        <f t="shared" si="15"/>
        <v>6383522.080000002</v>
      </c>
    </row>
    <row r="977" spans="1:6" ht="52.5" customHeight="1">
      <c r="A977" s="124" t="s">
        <v>785</v>
      </c>
      <c r="B977" s="145" t="s">
        <v>548</v>
      </c>
      <c r="C977" s="125" t="s">
        <v>1789</v>
      </c>
      <c r="D977" s="126">
        <v>12173277</v>
      </c>
      <c r="E977" s="127">
        <v>9151363.85</v>
      </c>
      <c r="F977" s="128">
        <f t="shared" si="15"/>
        <v>3021913.1500000004</v>
      </c>
    </row>
    <row r="978" spans="1:6" ht="39.75" customHeight="1">
      <c r="A978" s="124" t="s">
        <v>559</v>
      </c>
      <c r="B978" s="145" t="s">
        <v>548</v>
      </c>
      <c r="C978" s="125" t="s">
        <v>1790</v>
      </c>
      <c r="D978" s="126">
        <v>8690110</v>
      </c>
      <c r="E978" s="127">
        <v>6712850.77</v>
      </c>
      <c r="F978" s="128">
        <f t="shared" si="15"/>
        <v>1977259.2300000004</v>
      </c>
    </row>
    <row r="979" spans="1:6" ht="54.75">
      <c r="A979" s="124" t="s">
        <v>561</v>
      </c>
      <c r="B979" s="145" t="s">
        <v>548</v>
      </c>
      <c r="C979" s="125" t="s">
        <v>1791</v>
      </c>
      <c r="D979" s="126">
        <v>2624413</v>
      </c>
      <c r="E979" s="127">
        <v>1940875.32</v>
      </c>
      <c r="F979" s="128">
        <f t="shared" si="15"/>
        <v>683537.6799999999</v>
      </c>
    </row>
    <row r="980" spans="1:6" ht="38.25" customHeight="1">
      <c r="A980" s="124" t="s">
        <v>563</v>
      </c>
      <c r="B980" s="145" t="s">
        <v>548</v>
      </c>
      <c r="C980" s="125" t="s">
        <v>1792</v>
      </c>
      <c r="D980" s="126">
        <v>266414</v>
      </c>
      <c r="E980" s="127">
        <v>201977.2</v>
      </c>
      <c r="F980" s="128">
        <f t="shared" si="15"/>
        <v>64436.79999999999</v>
      </c>
    </row>
    <row r="981" spans="1:6" ht="13.5">
      <c r="A981" s="124" t="s">
        <v>565</v>
      </c>
      <c r="B981" s="145" t="s">
        <v>548</v>
      </c>
      <c r="C981" s="125" t="s">
        <v>1793</v>
      </c>
      <c r="D981" s="126">
        <v>590300</v>
      </c>
      <c r="E981" s="127">
        <v>294997.56</v>
      </c>
      <c r="F981" s="128">
        <f t="shared" si="15"/>
        <v>295302.44</v>
      </c>
    </row>
    <row r="982" spans="1:6" ht="13.5">
      <c r="A982" s="124" t="s">
        <v>797</v>
      </c>
      <c r="B982" s="145" t="s">
        <v>548</v>
      </c>
      <c r="C982" s="125" t="s">
        <v>1794</v>
      </c>
      <c r="D982" s="126">
        <v>2040</v>
      </c>
      <c r="E982" s="127">
        <v>663</v>
      </c>
      <c r="F982" s="128">
        <f t="shared" si="15"/>
        <v>1377</v>
      </c>
    </row>
    <row r="983" spans="1:6" ht="52.5" customHeight="1">
      <c r="A983" s="124" t="s">
        <v>1795</v>
      </c>
      <c r="B983" s="145" t="s">
        <v>548</v>
      </c>
      <c r="C983" s="125" t="s">
        <v>1796</v>
      </c>
      <c r="D983" s="126">
        <v>18421766.41</v>
      </c>
      <c r="E983" s="127">
        <v>16349084.59</v>
      </c>
      <c r="F983" s="128">
        <f t="shared" si="15"/>
        <v>2072681.8200000003</v>
      </c>
    </row>
    <row r="984" spans="1:6" ht="33.75" customHeight="1">
      <c r="A984" s="124" t="s">
        <v>1695</v>
      </c>
      <c r="B984" s="145" t="s">
        <v>548</v>
      </c>
      <c r="C984" s="125" t="s">
        <v>1797</v>
      </c>
      <c r="D984" s="126">
        <v>17714166.28</v>
      </c>
      <c r="E984" s="127">
        <v>16349084.59</v>
      </c>
      <c r="F984" s="128">
        <f t="shared" si="15"/>
        <v>1365081.6900000013</v>
      </c>
    </row>
    <row r="985" spans="1:6" ht="63" customHeight="1">
      <c r="A985" s="124" t="s">
        <v>597</v>
      </c>
      <c r="B985" s="145" t="s">
        <v>548</v>
      </c>
      <c r="C985" s="125" t="s">
        <v>1798</v>
      </c>
      <c r="D985" s="126">
        <v>17714166.28</v>
      </c>
      <c r="E985" s="127">
        <v>16349084.59</v>
      </c>
      <c r="F985" s="128">
        <f t="shared" si="15"/>
        <v>1365081.6900000013</v>
      </c>
    </row>
    <row r="986" spans="1:6" ht="32.25" customHeight="1">
      <c r="A986" s="124" t="s">
        <v>1695</v>
      </c>
      <c r="B986" s="145" t="s">
        <v>548</v>
      </c>
      <c r="C986" s="125" t="s">
        <v>1799</v>
      </c>
      <c r="D986" s="126">
        <v>707600.13</v>
      </c>
      <c r="E986" s="127" t="s">
        <v>42</v>
      </c>
      <c r="F986" s="128">
        <f t="shared" si="15"/>
        <v>707600.13</v>
      </c>
    </row>
    <row r="987" spans="1:6" ht="66.75" customHeight="1">
      <c r="A987" s="124" t="s">
        <v>597</v>
      </c>
      <c r="B987" s="145" t="s">
        <v>548</v>
      </c>
      <c r="C987" s="125" t="s">
        <v>1800</v>
      </c>
      <c r="D987" s="126">
        <v>707600.13</v>
      </c>
      <c r="E987" s="127" t="s">
        <v>42</v>
      </c>
      <c r="F987" s="128">
        <f t="shared" si="15"/>
        <v>707600.13</v>
      </c>
    </row>
    <row r="988" spans="1:6" ht="51" customHeight="1">
      <c r="A988" s="124" t="s">
        <v>945</v>
      </c>
      <c r="B988" s="145" t="s">
        <v>548</v>
      </c>
      <c r="C988" s="125" t="s">
        <v>1801</v>
      </c>
      <c r="D988" s="126">
        <v>750000</v>
      </c>
      <c r="E988" s="127">
        <v>685014.44</v>
      </c>
      <c r="F988" s="128">
        <f t="shared" si="15"/>
        <v>64985.560000000056</v>
      </c>
    </row>
    <row r="989" spans="1:6" ht="13.5">
      <c r="A989" s="124" t="s">
        <v>708</v>
      </c>
      <c r="B989" s="145" t="s">
        <v>548</v>
      </c>
      <c r="C989" s="125" t="s">
        <v>1802</v>
      </c>
      <c r="D989" s="126">
        <v>750000</v>
      </c>
      <c r="E989" s="127">
        <v>685014.44</v>
      </c>
      <c r="F989" s="128">
        <f t="shared" si="15"/>
        <v>64985.560000000056</v>
      </c>
    </row>
    <row r="990" spans="1:6" ht="13.5">
      <c r="A990" s="124" t="s">
        <v>618</v>
      </c>
      <c r="B990" s="145" t="s">
        <v>548</v>
      </c>
      <c r="C990" s="125" t="s">
        <v>1803</v>
      </c>
      <c r="D990" s="126">
        <v>750000</v>
      </c>
      <c r="E990" s="127">
        <v>685014.44</v>
      </c>
      <c r="F990" s="128">
        <f t="shared" si="15"/>
        <v>64985.560000000056</v>
      </c>
    </row>
    <row r="991" spans="1:6" ht="36" customHeight="1">
      <c r="A991" s="124" t="s">
        <v>909</v>
      </c>
      <c r="B991" s="145" t="s">
        <v>548</v>
      </c>
      <c r="C991" s="125" t="s">
        <v>1804</v>
      </c>
      <c r="D991" s="126">
        <v>423662</v>
      </c>
      <c r="E991" s="127">
        <v>141683</v>
      </c>
      <c r="F991" s="128">
        <f t="shared" si="15"/>
        <v>281979</v>
      </c>
    </row>
    <row r="992" spans="1:6" ht="13.5">
      <c r="A992" s="124" t="s">
        <v>708</v>
      </c>
      <c r="B992" s="145" t="s">
        <v>548</v>
      </c>
      <c r="C992" s="125" t="s">
        <v>1805</v>
      </c>
      <c r="D992" s="126">
        <v>423662</v>
      </c>
      <c r="E992" s="127">
        <v>141683</v>
      </c>
      <c r="F992" s="128">
        <f t="shared" si="15"/>
        <v>281979</v>
      </c>
    </row>
    <row r="993" spans="1:6" ht="13.5">
      <c r="A993" s="124" t="s">
        <v>618</v>
      </c>
      <c r="B993" s="145" t="s">
        <v>548</v>
      </c>
      <c r="C993" s="125" t="s">
        <v>1806</v>
      </c>
      <c r="D993" s="126">
        <v>423662</v>
      </c>
      <c r="E993" s="127">
        <v>141683</v>
      </c>
      <c r="F993" s="128">
        <f t="shared" si="15"/>
        <v>281979</v>
      </c>
    </row>
    <row r="994" spans="1:6" ht="69" customHeight="1">
      <c r="A994" s="124" t="s">
        <v>706</v>
      </c>
      <c r="B994" s="145" t="s">
        <v>548</v>
      </c>
      <c r="C994" s="125" t="s">
        <v>1807</v>
      </c>
      <c r="D994" s="126">
        <v>2361326.72</v>
      </c>
      <c r="E994" s="127">
        <v>1420364.17</v>
      </c>
      <c r="F994" s="128">
        <f t="shared" si="15"/>
        <v>940962.5500000003</v>
      </c>
    </row>
    <row r="995" spans="1:6" ht="13.5">
      <c r="A995" s="124" t="s">
        <v>708</v>
      </c>
      <c r="B995" s="145" t="s">
        <v>548</v>
      </c>
      <c r="C995" s="125" t="s">
        <v>1808</v>
      </c>
      <c r="D995" s="126">
        <v>1507862.72</v>
      </c>
      <c r="E995" s="127">
        <v>1420364.17</v>
      </c>
      <c r="F995" s="128">
        <f t="shared" si="15"/>
        <v>87498.55000000005</v>
      </c>
    </row>
    <row r="996" spans="1:6" ht="13.5">
      <c r="A996" s="124" t="s">
        <v>618</v>
      </c>
      <c r="B996" s="145" t="s">
        <v>548</v>
      </c>
      <c r="C996" s="125" t="s">
        <v>1809</v>
      </c>
      <c r="D996" s="126">
        <v>1507862.72</v>
      </c>
      <c r="E996" s="127">
        <v>1420364.17</v>
      </c>
      <c r="F996" s="128">
        <f t="shared" si="15"/>
        <v>87498.55000000005</v>
      </c>
    </row>
    <row r="997" spans="1:6" ht="13.5">
      <c r="A997" s="124" t="s">
        <v>708</v>
      </c>
      <c r="B997" s="145" t="s">
        <v>548</v>
      </c>
      <c r="C997" s="125" t="s">
        <v>1810</v>
      </c>
      <c r="D997" s="126">
        <v>853464</v>
      </c>
      <c r="E997" s="127" t="s">
        <v>42</v>
      </c>
      <c r="F997" s="128">
        <f t="shared" si="15"/>
        <v>853464</v>
      </c>
    </row>
    <row r="998" spans="1:6" ht="13.5">
      <c r="A998" s="124" t="s">
        <v>618</v>
      </c>
      <c r="B998" s="145" t="s">
        <v>548</v>
      </c>
      <c r="C998" s="125" t="s">
        <v>1811</v>
      </c>
      <c r="D998" s="126">
        <v>853464</v>
      </c>
      <c r="E998" s="127" t="s">
        <v>42</v>
      </c>
      <c r="F998" s="128">
        <f t="shared" si="15"/>
        <v>853464</v>
      </c>
    </row>
    <row r="999" spans="1:6" ht="52.5" customHeight="1">
      <c r="A999" s="124" t="s">
        <v>843</v>
      </c>
      <c r="B999" s="145" t="s">
        <v>548</v>
      </c>
      <c r="C999" s="125" t="s">
        <v>1812</v>
      </c>
      <c r="D999" s="126">
        <v>1000</v>
      </c>
      <c r="E999" s="127" t="s">
        <v>42</v>
      </c>
      <c r="F999" s="128">
        <f t="shared" si="15"/>
        <v>1000</v>
      </c>
    </row>
    <row r="1000" spans="1:6" ht="13.5">
      <c r="A1000" s="124" t="s">
        <v>708</v>
      </c>
      <c r="B1000" s="145" t="s">
        <v>548</v>
      </c>
      <c r="C1000" s="125" t="s">
        <v>1813</v>
      </c>
      <c r="D1000" s="126">
        <v>1000</v>
      </c>
      <c r="E1000" s="127" t="s">
        <v>42</v>
      </c>
      <c r="F1000" s="128">
        <f t="shared" si="15"/>
        <v>1000</v>
      </c>
    </row>
    <row r="1001" spans="1:6" ht="13.5">
      <c r="A1001" s="124" t="s">
        <v>565</v>
      </c>
      <c r="B1001" s="145" t="s">
        <v>548</v>
      </c>
      <c r="C1001" s="125" t="s">
        <v>1814</v>
      </c>
      <c r="D1001" s="126">
        <v>1000</v>
      </c>
      <c r="E1001" s="127" t="s">
        <v>42</v>
      </c>
      <c r="F1001" s="128">
        <f t="shared" si="15"/>
        <v>1000</v>
      </c>
    </row>
    <row r="1002" spans="1:6" ht="13.5">
      <c r="A1002" s="124" t="s">
        <v>572</v>
      </c>
      <c r="B1002" s="145" t="s">
        <v>548</v>
      </c>
      <c r="C1002" s="125" t="s">
        <v>1815</v>
      </c>
      <c r="D1002" s="126">
        <v>149600</v>
      </c>
      <c r="E1002" s="127">
        <v>149600</v>
      </c>
      <c r="F1002" s="128" t="str">
        <f t="shared" si="15"/>
        <v>-</v>
      </c>
    </row>
    <row r="1003" spans="1:6" ht="69.75" customHeight="1">
      <c r="A1003" s="124" t="s">
        <v>1816</v>
      </c>
      <c r="B1003" s="145" t="s">
        <v>548</v>
      </c>
      <c r="C1003" s="125" t="s">
        <v>1817</v>
      </c>
      <c r="D1003" s="126">
        <v>149600</v>
      </c>
      <c r="E1003" s="127">
        <v>149600</v>
      </c>
      <c r="F1003" s="128" t="str">
        <f t="shared" si="15"/>
        <v>-</v>
      </c>
    </row>
    <row r="1004" spans="1:6" ht="36" customHeight="1">
      <c r="A1004" s="124" t="s">
        <v>559</v>
      </c>
      <c r="B1004" s="145" t="s">
        <v>548</v>
      </c>
      <c r="C1004" s="125" t="s">
        <v>1818</v>
      </c>
      <c r="D1004" s="126">
        <v>107603.68</v>
      </c>
      <c r="E1004" s="127">
        <v>107603.68</v>
      </c>
      <c r="F1004" s="128" t="str">
        <f t="shared" si="15"/>
        <v>-</v>
      </c>
    </row>
    <row r="1005" spans="1:6" ht="64.5" customHeight="1">
      <c r="A1005" s="124" t="s">
        <v>561</v>
      </c>
      <c r="B1005" s="145" t="s">
        <v>548</v>
      </c>
      <c r="C1005" s="125" t="s">
        <v>1819</v>
      </c>
      <c r="D1005" s="126">
        <v>32496.32</v>
      </c>
      <c r="E1005" s="127">
        <v>32496.32</v>
      </c>
      <c r="F1005" s="128" t="str">
        <f t="shared" si="15"/>
        <v>-</v>
      </c>
    </row>
    <row r="1006" spans="1:6" ht="13.5">
      <c r="A1006" s="124" t="s">
        <v>565</v>
      </c>
      <c r="B1006" s="145" t="s">
        <v>548</v>
      </c>
      <c r="C1006" s="125" t="s">
        <v>1820</v>
      </c>
      <c r="D1006" s="126">
        <v>9500</v>
      </c>
      <c r="E1006" s="127">
        <v>9500</v>
      </c>
      <c r="F1006" s="128" t="str">
        <f aca="true" t="shared" si="16" ref="F1006:F1015">IF(OR(D1006="-",IF(E1006="-",0,E1006)&gt;=IF(D1006="-",0,D1006)),"-",IF(D1006="-",0,D1006)-IF(E1006="-",0,E1006))</f>
        <v>-</v>
      </c>
    </row>
    <row r="1007" spans="1:6" ht="13.5">
      <c r="A1007" s="124" t="s">
        <v>809</v>
      </c>
      <c r="B1007" s="145" t="s">
        <v>548</v>
      </c>
      <c r="C1007" s="125" t="s">
        <v>1821</v>
      </c>
      <c r="D1007" s="126">
        <v>12336882</v>
      </c>
      <c r="E1007" s="127">
        <v>12336882</v>
      </c>
      <c r="F1007" s="128" t="str">
        <f t="shared" si="16"/>
        <v>-</v>
      </c>
    </row>
    <row r="1008" spans="1:6" ht="13.5">
      <c r="A1008" s="113" t="s">
        <v>811</v>
      </c>
      <c r="B1008" s="144" t="s">
        <v>548</v>
      </c>
      <c r="C1008" s="114" t="s">
        <v>1822</v>
      </c>
      <c r="D1008" s="115">
        <v>114210</v>
      </c>
      <c r="E1008" s="116">
        <v>114210</v>
      </c>
      <c r="F1008" s="117" t="str">
        <f t="shared" si="16"/>
        <v>-</v>
      </c>
    </row>
    <row r="1009" spans="1:6" ht="41.25">
      <c r="A1009" s="124" t="s">
        <v>1614</v>
      </c>
      <c r="B1009" s="145" t="s">
        <v>548</v>
      </c>
      <c r="C1009" s="125" t="s">
        <v>1823</v>
      </c>
      <c r="D1009" s="126">
        <v>114210</v>
      </c>
      <c r="E1009" s="127">
        <v>114210</v>
      </c>
      <c r="F1009" s="128" t="str">
        <f t="shared" si="16"/>
        <v>-</v>
      </c>
    </row>
    <row r="1010" spans="1:6" ht="48.75" customHeight="1">
      <c r="A1010" s="124" t="s">
        <v>1824</v>
      </c>
      <c r="B1010" s="145" t="s">
        <v>548</v>
      </c>
      <c r="C1010" s="125" t="s">
        <v>1825</v>
      </c>
      <c r="D1010" s="126">
        <v>114210</v>
      </c>
      <c r="E1010" s="127">
        <v>114210</v>
      </c>
      <c r="F1010" s="128" t="str">
        <f t="shared" si="16"/>
        <v>-</v>
      </c>
    </row>
    <row r="1011" spans="1:6" ht="13.5">
      <c r="A1011" s="124" t="s">
        <v>1826</v>
      </c>
      <c r="B1011" s="145" t="s">
        <v>548</v>
      </c>
      <c r="C1011" s="125" t="s">
        <v>1827</v>
      </c>
      <c r="D1011" s="126">
        <v>114210</v>
      </c>
      <c r="E1011" s="127">
        <v>114210</v>
      </c>
      <c r="F1011" s="128" t="str">
        <f t="shared" si="16"/>
        <v>-</v>
      </c>
    </row>
    <row r="1012" spans="1:6" ht="13.5">
      <c r="A1012" s="113" t="s">
        <v>823</v>
      </c>
      <c r="B1012" s="144" t="s">
        <v>548</v>
      </c>
      <c r="C1012" s="114" t="s">
        <v>1828</v>
      </c>
      <c r="D1012" s="115">
        <v>12222672</v>
      </c>
      <c r="E1012" s="116">
        <v>12222672</v>
      </c>
      <c r="F1012" s="117" t="str">
        <f t="shared" si="16"/>
        <v>-</v>
      </c>
    </row>
    <row r="1013" spans="1:6" ht="41.25">
      <c r="A1013" s="124" t="s">
        <v>1614</v>
      </c>
      <c r="B1013" s="145" t="s">
        <v>548</v>
      </c>
      <c r="C1013" s="125" t="s">
        <v>1829</v>
      </c>
      <c r="D1013" s="126">
        <v>12222672</v>
      </c>
      <c r="E1013" s="127">
        <v>12222672</v>
      </c>
      <c r="F1013" s="128" t="str">
        <f t="shared" si="16"/>
        <v>-</v>
      </c>
    </row>
    <row r="1014" spans="1:6" ht="52.5" customHeight="1">
      <c r="A1014" s="124" t="s">
        <v>1830</v>
      </c>
      <c r="B1014" s="145" t="s">
        <v>548</v>
      </c>
      <c r="C1014" s="125" t="s">
        <v>1831</v>
      </c>
      <c r="D1014" s="126">
        <v>12222672</v>
      </c>
      <c r="E1014" s="127">
        <v>12222672</v>
      </c>
      <c r="F1014" s="128" t="str">
        <f t="shared" si="16"/>
        <v>-</v>
      </c>
    </row>
    <row r="1015" spans="1:6" ht="21" customHeight="1" thickBot="1">
      <c r="A1015" s="124" t="s">
        <v>1826</v>
      </c>
      <c r="B1015" s="146" t="s">
        <v>548</v>
      </c>
      <c r="C1015" s="147" t="s">
        <v>1832</v>
      </c>
      <c r="D1015" s="148">
        <v>12222672</v>
      </c>
      <c r="E1015" s="149">
        <v>12222672</v>
      </c>
      <c r="F1015" s="150" t="str">
        <f t="shared" si="16"/>
        <v>-</v>
      </c>
    </row>
    <row r="1016" spans="1:6" ht="9" customHeight="1" thickBot="1">
      <c r="A1016" s="130"/>
      <c r="B1016" s="131"/>
      <c r="C1016" s="132"/>
      <c r="D1016" s="133"/>
      <c r="E1016" s="131"/>
      <c r="F1016" s="131"/>
    </row>
    <row r="1017" spans="1:6" ht="22.5" customHeight="1">
      <c r="A1017" s="134" t="s">
        <v>1833</v>
      </c>
      <c r="B1017" s="135" t="s">
        <v>1834</v>
      </c>
      <c r="C1017" s="136" t="s">
        <v>549</v>
      </c>
      <c r="D1017" s="137">
        <v>-120033250.13</v>
      </c>
      <c r="E1017" s="137">
        <v>10720175.82</v>
      </c>
      <c r="F1017" s="138" t="s">
        <v>1835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 E28:F29 E31:F31">
    <cfRule type="cellIs" priority="1" dxfId="0" operator="equal" stopIfTrue="1">
      <formula>0</formula>
    </cfRule>
  </conditionalFormatting>
  <printOptions/>
  <pageMargins left="0.5905511811023623" right="0.3937007874015748" top="0.5905511811023623" bottom="0.5905511811023623" header="0.5118110236220472" footer="0.5118110236220472"/>
  <pageSetup fitToHeight="0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J38" sqref="J38"/>
    </sheetView>
  </sheetViews>
  <sheetFormatPr defaultColWidth="9.140625" defaultRowHeight="12.75"/>
  <cols>
    <col min="1" max="1" width="43.57421875" style="1" customWidth="1"/>
    <col min="2" max="2" width="7.57421875" style="1" customWidth="1"/>
    <col min="3" max="3" width="23.140625" style="1" customWidth="1"/>
    <col min="4" max="4" width="17.421875" style="1" customWidth="1"/>
    <col min="5" max="5" width="17.140625" style="1" customWidth="1"/>
    <col min="6" max="6" width="17.7109375" style="1" customWidth="1"/>
    <col min="7" max="7" width="8.8515625" style="1" customWidth="1"/>
    <col min="8" max="8" width="13.421875" style="1" bestFit="1" customWidth="1"/>
    <col min="9" max="9" width="14.28125" style="1" customWidth="1"/>
    <col min="10" max="16384" width="8.8515625" style="1" customWidth="1"/>
  </cols>
  <sheetData>
    <row r="1" spans="1:6" ht="12.75">
      <c r="A1" s="184"/>
      <c r="B1" s="184"/>
      <c r="C1" s="184"/>
      <c r="D1" s="184"/>
      <c r="E1" s="184"/>
      <c r="F1" s="184"/>
    </row>
    <row r="2" spans="1:6" ht="13.5" thickBot="1">
      <c r="A2" s="185" t="s">
        <v>1863</v>
      </c>
      <c r="B2" s="185"/>
      <c r="C2" s="185"/>
      <c r="D2" s="185"/>
      <c r="E2" s="185"/>
      <c r="F2" s="185"/>
    </row>
    <row r="3" spans="1:6" ht="12.75">
      <c r="A3" s="186" t="s">
        <v>21</v>
      </c>
      <c r="B3" s="189" t="s">
        <v>22</v>
      </c>
      <c r="C3" s="192" t="s">
        <v>1836</v>
      </c>
      <c r="D3" s="195" t="s">
        <v>24</v>
      </c>
      <c r="E3" s="195" t="s">
        <v>25</v>
      </c>
      <c r="F3" s="198" t="s">
        <v>26</v>
      </c>
    </row>
    <row r="4" spans="1:6" ht="12.75">
      <c r="A4" s="187"/>
      <c r="B4" s="190"/>
      <c r="C4" s="193"/>
      <c r="D4" s="196"/>
      <c r="E4" s="196"/>
      <c r="F4" s="199"/>
    </row>
    <row r="5" spans="1:6" ht="12.75">
      <c r="A5" s="187"/>
      <c r="B5" s="190"/>
      <c r="C5" s="193"/>
      <c r="D5" s="196"/>
      <c r="E5" s="196"/>
      <c r="F5" s="199"/>
    </row>
    <row r="6" spans="1:6" ht="12.75">
      <c r="A6" s="187"/>
      <c r="B6" s="190"/>
      <c r="C6" s="193"/>
      <c r="D6" s="196"/>
      <c r="E6" s="196"/>
      <c r="F6" s="199"/>
    </row>
    <row r="7" spans="1:6" ht="12.75">
      <c r="A7" s="187"/>
      <c r="B7" s="190"/>
      <c r="C7" s="193"/>
      <c r="D7" s="196"/>
      <c r="E7" s="196"/>
      <c r="F7" s="199"/>
    </row>
    <row r="8" spans="1:6" ht="12.75">
      <c r="A8" s="187"/>
      <c r="B8" s="190"/>
      <c r="C8" s="193"/>
      <c r="D8" s="196"/>
      <c r="E8" s="196"/>
      <c r="F8" s="199"/>
    </row>
    <row r="9" spans="1:6" ht="12.75">
      <c r="A9" s="188"/>
      <c r="B9" s="191"/>
      <c r="C9" s="194"/>
      <c r="D9" s="197"/>
      <c r="E9" s="197"/>
      <c r="F9" s="200"/>
    </row>
    <row r="10" spans="1:6" ht="13.5" thickBot="1">
      <c r="A10" s="2">
        <v>1</v>
      </c>
      <c r="B10" s="3">
        <v>2</v>
      </c>
      <c r="C10" s="4">
        <v>3</v>
      </c>
      <c r="D10" s="5" t="s">
        <v>27</v>
      </c>
      <c r="E10" s="6" t="s">
        <v>28</v>
      </c>
      <c r="F10" s="7" t="s">
        <v>29</v>
      </c>
    </row>
    <row r="11" spans="1:9" ht="27">
      <c r="A11" s="8" t="s">
        <v>1837</v>
      </c>
      <c r="B11" s="9" t="s">
        <v>1838</v>
      </c>
      <c r="C11" s="10" t="s">
        <v>549</v>
      </c>
      <c r="D11" s="11">
        <f>D13+D29</f>
        <v>120033250.13</v>
      </c>
      <c r="E11" s="11">
        <f>E13+E29</f>
        <v>-10720175.819999427</v>
      </c>
      <c r="F11" s="12">
        <f>F13+F29</f>
        <v>130753425.94999944</v>
      </c>
      <c r="H11" s="13"/>
      <c r="I11" s="13"/>
    </row>
    <row r="12" spans="1:9" ht="13.5">
      <c r="A12" s="14" t="s">
        <v>33</v>
      </c>
      <c r="B12" s="15" t="s">
        <v>6</v>
      </c>
      <c r="C12" s="16" t="s">
        <v>6</v>
      </c>
      <c r="D12" s="17"/>
      <c r="E12" s="17"/>
      <c r="F12" s="18">
        <f aca="true" t="shared" si="0" ref="F12:F19">D12-E12</f>
        <v>0</v>
      </c>
      <c r="I12" s="13"/>
    </row>
    <row r="13" spans="1:6" ht="27">
      <c r="A13" s="19" t="s">
        <v>1839</v>
      </c>
      <c r="B13" s="20" t="s">
        <v>1840</v>
      </c>
      <c r="C13" s="21" t="s">
        <v>549</v>
      </c>
      <c r="D13" s="22">
        <f>D15+D20</f>
        <v>-10376533.73</v>
      </c>
      <c r="E13" s="22">
        <f>E20+E15</f>
        <v>83529603.53</v>
      </c>
      <c r="F13" s="23">
        <f t="shared" si="0"/>
        <v>-93906137.26</v>
      </c>
    </row>
    <row r="14" spans="1:6" ht="13.5">
      <c r="A14" s="14" t="s">
        <v>1841</v>
      </c>
      <c r="B14" s="15" t="s">
        <v>6</v>
      </c>
      <c r="C14" s="16" t="s">
        <v>6</v>
      </c>
      <c r="D14" s="17"/>
      <c r="E14" s="17"/>
      <c r="F14" s="18">
        <f t="shared" si="0"/>
        <v>0</v>
      </c>
    </row>
    <row r="15" spans="1:6" ht="27">
      <c r="A15" s="19" t="s">
        <v>1864</v>
      </c>
      <c r="B15" s="15" t="s">
        <v>1840</v>
      </c>
      <c r="C15" s="21" t="s">
        <v>1865</v>
      </c>
      <c r="D15" s="22">
        <v>-15500000</v>
      </c>
      <c r="E15" s="22">
        <f>E18+E17</f>
        <v>-71000000</v>
      </c>
      <c r="F15" s="23">
        <f t="shared" si="0"/>
        <v>55500000</v>
      </c>
    </row>
    <row r="16" spans="1:6" ht="34.5" customHeight="1">
      <c r="A16" s="14" t="s">
        <v>1866</v>
      </c>
      <c r="B16" s="15" t="s">
        <v>1840</v>
      </c>
      <c r="C16" s="16" t="s">
        <v>1867</v>
      </c>
      <c r="D16" s="17">
        <v>64000000</v>
      </c>
      <c r="E16" s="17">
        <v>0</v>
      </c>
      <c r="F16" s="18">
        <f t="shared" si="0"/>
        <v>64000000</v>
      </c>
    </row>
    <row r="17" spans="1:6" ht="44.25" customHeight="1">
      <c r="A17" s="14" t="s">
        <v>1868</v>
      </c>
      <c r="B17" s="15" t="s">
        <v>1840</v>
      </c>
      <c r="C17" s="16" t="s">
        <v>1869</v>
      </c>
      <c r="D17" s="17">
        <f>D16</f>
        <v>64000000</v>
      </c>
      <c r="E17" s="17">
        <f>E16</f>
        <v>0</v>
      </c>
      <c r="F17" s="18">
        <f t="shared" si="0"/>
        <v>64000000</v>
      </c>
    </row>
    <row r="18" spans="1:6" ht="48" customHeight="1">
      <c r="A18" s="14" t="s">
        <v>1870</v>
      </c>
      <c r="B18" s="15" t="s">
        <v>1840</v>
      </c>
      <c r="C18" s="16" t="s">
        <v>1871</v>
      </c>
      <c r="D18" s="17">
        <f>D19</f>
        <v>-79500000</v>
      </c>
      <c r="E18" s="17">
        <f>E19</f>
        <v>-71000000</v>
      </c>
      <c r="F18" s="18">
        <f t="shared" si="0"/>
        <v>-8500000</v>
      </c>
    </row>
    <row r="19" spans="1:6" ht="51" customHeight="1">
      <c r="A19" s="14" t="s">
        <v>1872</v>
      </c>
      <c r="B19" s="15" t="s">
        <v>1840</v>
      </c>
      <c r="C19" s="16" t="s">
        <v>1873</v>
      </c>
      <c r="D19" s="17">
        <v>-79500000</v>
      </c>
      <c r="E19" s="17">
        <v>-71000000</v>
      </c>
      <c r="F19" s="18">
        <f t="shared" si="0"/>
        <v>-8500000</v>
      </c>
    </row>
    <row r="20" spans="1:6" ht="33.75" customHeight="1">
      <c r="A20" s="19" t="s">
        <v>1874</v>
      </c>
      <c r="B20" s="20" t="s">
        <v>1840</v>
      </c>
      <c r="C20" s="21" t="s">
        <v>1875</v>
      </c>
      <c r="D20" s="22">
        <f>D24+D21</f>
        <v>5123466.27</v>
      </c>
      <c r="E20" s="22">
        <f>E26+E21</f>
        <v>154529603.53</v>
      </c>
      <c r="F20" s="24" t="s">
        <v>1876</v>
      </c>
    </row>
    <row r="21" spans="1:6" ht="32.25" customHeight="1">
      <c r="A21" s="25" t="s">
        <v>1877</v>
      </c>
      <c r="B21" s="15" t="s">
        <v>1840</v>
      </c>
      <c r="C21" s="16" t="s">
        <v>1878</v>
      </c>
      <c r="D21" s="17">
        <v>5123466.27</v>
      </c>
      <c r="E21" s="17">
        <v>5706354.98</v>
      </c>
      <c r="F21" s="18">
        <v>0</v>
      </c>
    </row>
    <row r="22" spans="1:6" ht="36" customHeight="1">
      <c r="A22" s="25" t="s">
        <v>1879</v>
      </c>
      <c r="B22" s="15" t="s">
        <v>1840</v>
      </c>
      <c r="C22" s="16" t="s">
        <v>1880</v>
      </c>
      <c r="D22" s="17">
        <f>D21</f>
        <v>5123466.27</v>
      </c>
      <c r="E22" s="17">
        <f>E21</f>
        <v>5706354.98</v>
      </c>
      <c r="F22" s="18">
        <v>0</v>
      </c>
    </row>
    <row r="23" spans="1:6" ht="54.75" customHeight="1">
      <c r="A23" s="25" t="s">
        <v>1881</v>
      </c>
      <c r="B23" s="15" t="s">
        <v>1840</v>
      </c>
      <c r="C23" s="16" t="s">
        <v>1882</v>
      </c>
      <c r="D23" s="17">
        <f>D21</f>
        <v>5123466.27</v>
      </c>
      <c r="E23" s="17">
        <f>E22</f>
        <v>5706354.98</v>
      </c>
      <c r="F23" s="18">
        <v>0</v>
      </c>
    </row>
    <row r="24" spans="1:6" ht="37.5" customHeight="1">
      <c r="A24" s="14" t="s">
        <v>1883</v>
      </c>
      <c r="B24" s="26">
        <v>520</v>
      </c>
      <c r="C24" s="27" t="s">
        <v>1884</v>
      </c>
      <c r="D24" s="17">
        <v>0</v>
      </c>
      <c r="E24" s="17">
        <f>E26</f>
        <v>148823248.55</v>
      </c>
      <c r="F24" s="18">
        <v>0</v>
      </c>
    </row>
    <row r="25" spans="1:6" ht="96">
      <c r="A25" s="14" t="s">
        <v>1885</v>
      </c>
      <c r="B25" s="28">
        <v>520</v>
      </c>
      <c r="C25" s="29" t="s">
        <v>1886</v>
      </c>
      <c r="D25" s="17">
        <v>0</v>
      </c>
      <c r="E25" s="17">
        <f>E26</f>
        <v>148823248.55</v>
      </c>
      <c r="F25" s="18">
        <v>0</v>
      </c>
    </row>
    <row r="26" spans="1:6" ht="133.5" customHeight="1">
      <c r="A26" s="30" t="s">
        <v>1842</v>
      </c>
      <c r="B26" s="28">
        <v>520</v>
      </c>
      <c r="C26" s="29" t="s">
        <v>1887</v>
      </c>
      <c r="D26" s="17">
        <v>0</v>
      </c>
      <c r="E26" s="17">
        <v>148823248.55</v>
      </c>
      <c r="F26" s="18">
        <v>0</v>
      </c>
    </row>
    <row r="27" spans="1:6" ht="27">
      <c r="A27" s="19" t="s">
        <v>1843</v>
      </c>
      <c r="B27" s="20" t="s">
        <v>1844</v>
      </c>
      <c r="C27" s="21" t="s">
        <v>549</v>
      </c>
      <c r="D27" s="17" t="s">
        <v>42</v>
      </c>
      <c r="E27" s="17" t="s">
        <v>42</v>
      </c>
      <c r="F27" s="18" t="s">
        <v>42</v>
      </c>
    </row>
    <row r="28" spans="1:6" ht="13.5">
      <c r="A28" s="14" t="s">
        <v>1841</v>
      </c>
      <c r="B28" s="15" t="s">
        <v>6</v>
      </c>
      <c r="C28" s="16" t="s">
        <v>6</v>
      </c>
      <c r="D28" s="17"/>
      <c r="E28" s="17"/>
      <c r="F28" s="18"/>
    </row>
    <row r="29" spans="1:9" ht="24.75" customHeight="1">
      <c r="A29" s="19" t="s">
        <v>1888</v>
      </c>
      <c r="B29" s="20" t="s">
        <v>1845</v>
      </c>
      <c r="C29" s="21" t="s">
        <v>1889</v>
      </c>
      <c r="D29" s="22">
        <v>130409783.86</v>
      </c>
      <c r="E29" s="22">
        <f>E30+E34</f>
        <v>-94249779.34999943</v>
      </c>
      <c r="F29" s="23">
        <f>D29-E29</f>
        <v>224659563.20999944</v>
      </c>
      <c r="I29" s="13"/>
    </row>
    <row r="30" spans="1:6" ht="18.75" customHeight="1">
      <c r="A30" s="14" t="s">
        <v>1890</v>
      </c>
      <c r="B30" s="15" t="s">
        <v>1846</v>
      </c>
      <c r="C30" s="16" t="s">
        <v>1891</v>
      </c>
      <c r="D30" s="17">
        <f>SUM(D31)</f>
        <v>-4257021199.17</v>
      </c>
      <c r="E30" s="17">
        <f>E31</f>
        <v>-4801585450.11</v>
      </c>
      <c r="F30" s="31" t="s">
        <v>1892</v>
      </c>
    </row>
    <row r="31" spans="1:6" ht="15" customHeight="1">
      <c r="A31" s="14" t="s">
        <v>1893</v>
      </c>
      <c r="B31" s="15" t="s">
        <v>1846</v>
      </c>
      <c r="C31" s="16" t="s">
        <v>1894</v>
      </c>
      <c r="D31" s="17">
        <f>SUM(D32)</f>
        <v>-4257021199.17</v>
      </c>
      <c r="E31" s="17">
        <f>E32</f>
        <v>-4801585450.11</v>
      </c>
      <c r="F31" s="31" t="s">
        <v>1892</v>
      </c>
    </row>
    <row r="32" spans="1:6" ht="34.5" customHeight="1">
      <c r="A32" s="14" t="s">
        <v>1895</v>
      </c>
      <c r="B32" s="15" t="s">
        <v>1846</v>
      </c>
      <c r="C32" s="16" t="s">
        <v>1896</v>
      </c>
      <c r="D32" s="17">
        <f>SUM(D33)</f>
        <v>-4257021199.17</v>
      </c>
      <c r="E32" s="17">
        <f>E33</f>
        <v>-4801585450.11</v>
      </c>
      <c r="F32" s="31" t="s">
        <v>1892</v>
      </c>
    </row>
    <row r="33" spans="1:6" ht="36" customHeight="1">
      <c r="A33" s="14" t="s">
        <v>1897</v>
      </c>
      <c r="B33" s="15" t="s">
        <v>1846</v>
      </c>
      <c r="C33" s="16" t="s">
        <v>1898</v>
      </c>
      <c r="D33" s="17">
        <f>-4258646109.17+1624910</f>
        <v>-4257021199.17</v>
      </c>
      <c r="E33" s="17">
        <v>-4801585450.11</v>
      </c>
      <c r="F33" s="31" t="s">
        <v>1892</v>
      </c>
    </row>
    <row r="34" spans="1:6" ht="24" customHeight="1">
      <c r="A34" s="14" t="s">
        <v>1899</v>
      </c>
      <c r="B34" s="15" t="s">
        <v>1847</v>
      </c>
      <c r="C34" s="16" t="s">
        <v>1900</v>
      </c>
      <c r="D34" s="17">
        <f>SUM(D35)</f>
        <v>4389055893.03</v>
      </c>
      <c r="E34" s="17">
        <f>E35</f>
        <v>4707335670.76</v>
      </c>
      <c r="F34" s="31" t="s">
        <v>1892</v>
      </c>
    </row>
    <row r="35" spans="1:6" ht="24" customHeight="1">
      <c r="A35" s="14" t="s">
        <v>1901</v>
      </c>
      <c r="B35" s="15" t="s">
        <v>1847</v>
      </c>
      <c r="C35" s="16" t="s">
        <v>1902</v>
      </c>
      <c r="D35" s="17">
        <f>SUM(D37)</f>
        <v>4389055893.03</v>
      </c>
      <c r="E35" s="17">
        <f>E36</f>
        <v>4707335670.76</v>
      </c>
      <c r="F35" s="31" t="s">
        <v>1892</v>
      </c>
    </row>
    <row r="36" spans="1:6" ht="38.25" customHeight="1">
      <c r="A36" s="14" t="s">
        <v>1903</v>
      </c>
      <c r="B36" s="15" t="s">
        <v>1847</v>
      </c>
      <c r="C36" s="16" t="s">
        <v>1904</v>
      </c>
      <c r="D36" s="17">
        <f>SUM(D37)</f>
        <v>4389055893.03</v>
      </c>
      <c r="E36" s="17">
        <f>E37</f>
        <v>4707335670.76</v>
      </c>
      <c r="F36" s="31" t="s">
        <v>1892</v>
      </c>
    </row>
    <row r="37" spans="1:9" ht="39" customHeight="1" thickBot="1">
      <c r="A37" s="32" t="s">
        <v>1905</v>
      </c>
      <c r="B37" s="33" t="s">
        <v>1847</v>
      </c>
      <c r="C37" s="34" t="s">
        <v>1906</v>
      </c>
      <c r="D37" s="35">
        <v>4389055893.03</v>
      </c>
      <c r="E37" s="35">
        <v>4707335670.76</v>
      </c>
      <c r="F37" s="36" t="s">
        <v>1892</v>
      </c>
      <c r="H37" s="13"/>
      <c r="I37" s="13"/>
    </row>
    <row r="38" spans="1:6" ht="12.75">
      <c r="A38" s="37"/>
      <c r="B38" s="37"/>
      <c r="C38" s="37"/>
      <c r="D38" s="37"/>
      <c r="E38" s="37"/>
      <c r="F38" s="37"/>
    </row>
    <row r="39" spans="1:6" ht="17.25" customHeight="1">
      <c r="A39" s="38" t="s">
        <v>1907</v>
      </c>
      <c r="B39" s="39"/>
      <c r="C39" s="40"/>
      <c r="D39" s="41"/>
      <c r="E39" s="42" t="s">
        <v>1908</v>
      </c>
      <c r="F39" s="41"/>
    </row>
    <row r="40" spans="1:6" ht="13.5">
      <c r="A40" s="43"/>
      <c r="B40" s="44"/>
      <c r="C40" s="44" t="s">
        <v>1909</v>
      </c>
      <c r="D40" s="45"/>
      <c r="E40" s="46" t="s">
        <v>1910</v>
      </c>
      <c r="F40" s="45"/>
    </row>
    <row r="41" spans="1:6" ht="13.5">
      <c r="A41" s="43"/>
      <c r="B41" s="44"/>
      <c r="C41" s="44"/>
      <c r="D41" s="45"/>
      <c r="E41" s="46"/>
      <c r="F41" s="45"/>
    </row>
    <row r="42" spans="1:6" ht="13.5">
      <c r="A42" s="43" t="s">
        <v>1911</v>
      </c>
      <c r="B42" s="44"/>
      <c r="C42" s="40"/>
      <c r="D42" s="45"/>
      <c r="E42" s="42" t="s">
        <v>1912</v>
      </c>
      <c r="F42" s="45"/>
    </row>
    <row r="43" spans="1:6" ht="15" customHeight="1">
      <c r="A43" s="43" t="s">
        <v>1913</v>
      </c>
      <c r="B43" s="44"/>
      <c r="C43" s="44" t="s">
        <v>1909</v>
      </c>
      <c r="D43" s="45"/>
      <c r="E43" s="46" t="s">
        <v>1910</v>
      </c>
      <c r="F43" s="45"/>
    </row>
    <row r="44" spans="1:6" ht="13.5">
      <c r="A44" s="43"/>
      <c r="B44" s="44"/>
      <c r="C44" s="44"/>
      <c r="D44" s="45"/>
      <c r="E44" s="46"/>
      <c r="F44" s="45"/>
    </row>
    <row r="45" spans="1:6" ht="18.75" customHeight="1">
      <c r="A45" s="38" t="s">
        <v>1914</v>
      </c>
      <c r="B45" s="39"/>
      <c r="C45" s="40"/>
      <c r="D45" s="41"/>
      <c r="E45" s="42" t="s">
        <v>1915</v>
      </c>
      <c r="F45" s="41"/>
    </row>
    <row r="46" spans="1:6" ht="13.5">
      <c r="A46" s="43"/>
      <c r="B46" s="44"/>
      <c r="C46" s="44" t="s">
        <v>1909</v>
      </c>
      <c r="D46" s="45"/>
      <c r="E46" s="46" t="s">
        <v>1910</v>
      </c>
      <c r="F46" s="45"/>
    </row>
    <row r="47" spans="1:6" ht="13.5">
      <c r="A47" s="43" t="s">
        <v>1916</v>
      </c>
      <c r="B47" s="44"/>
      <c r="C47" s="43"/>
      <c r="D47" s="47"/>
      <c r="E47" s="47"/>
      <c r="F47" s="47"/>
    </row>
    <row r="48" spans="1:6" ht="12.75">
      <c r="A48" s="37"/>
      <c r="B48" s="37"/>
      <c r="C48" s="37"/>
      <c r="D48" s="37"/>
      <c r="E48" s="37"/>
      <c r="F48" s="37"/>
    </row>
  </sheetData>
  <sheetProtection/>
  <mergeCells count="8">
    <mergeCell ref="A1:F1"/>
    <mergeCell ref="A2:F2"/>
    <mergeCell ref="A3:A9"/>
    <mergeCell ref="B3:B9"/>
    <mergeCell ref="C3:C9"/>
    <mergeCell ref="D3:D9"/>
    <mergeCell ref="E3:E9"/>
    <mergeCell ref="F3:F9"/>
  </mergeCells>
  <conditionalFormatting sqref="E28 E30 F28:F37 E33:E37 F11:F14 E12 E14 F16:F20">
    <cfRule type="cellIs" priority="1" dxfId="1" operator="equal" stopIfTrue="1">
      <formula>0</formula>
    </cfRule>
  </conditionalFormatting>
  <printOptions/>
  <pageMargins left="0.5905511811023623" right="0.3937007874015748" top="0.5905511811023623" bottom="0.4724409448818898" header="0.31496062992125984" footer="0.31496062992125984"/>
  <pageSetup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1848</v>
      </c>
      <c r="B1" t="s">
        <v>28</v>
      </c>
    </row>
    <row r="2" spans="1:2" ht="12.75">
      <c r="A2" t="s">
        <v>1849</v>
      </c>
      <c r="B2" t="s">
        <v>1850</v>
      </c>
    </row>
    <row r="3" spans="1:2" ht="12.75">
      <c r="A3" t="s">
        <v>1851</v>
      </c>
      <c r="B3" t="s">
        <v>5</v>
      </c>
    </row>
    <row r="4" spans="1:2" ht="12.75">
      <c r="A4" t="s">
        <v>1852</v>
      </c>
      <c r="B4" t="s">
        <v>1853</v>
      </c>
    </row>
    <row r="5" spans="1:2" ht="12.75">
      <c r="A5" t="s">
        <v>1854</v>
      </c>
      <c r="B5" t="s">
        <v>1855</v>
      </c>
    </row>
    <row r="6" spans="1:2" ht="12.75">
      <c r="A6" t="s">
        <v>1856</v>
      </c>
    </row>
    <row r="7" spans="1:2" ht="12.75">
      <c r="A7" t="s">
        <v>1857</v>
      </c>
    </row>
    <row r="8" spans="1:2" ht="12.75">
      <c r="A8" t="s">
        <v>1858</v>
      </c>
      <c r="B8" t="s">
        <v>1859</v>
      </c>
    </row>
    <row r="9" spans="1:2" ht="12.75">
      <c r="A9" t="s">
        <v>1860</v>
      </c>
      <c r="B9" t="s">
        <v>1861</v>
      </c>
    </row>
    <row r="10" spans="1:2" ht="12.75">
      <c r="A10" t="s">
        <v>1862</v>
      </c>
      <c r="B10" t="s">
        <v>1855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U_Fin_Nuss</dc:creator>
  <cp:keywords/>
  <dc:description>POI HSSF rep:2.53.0.155</dc:description>
  <cp:lastModifiedBy>User</cp:lastModifiedBy>
  <cp:lastPrinted>2021-12-17T11:26:26Z</cp:lastPrinted>
  <dcterms:created xsi:type="dcterms:W3CDTF">2021-12-07T05:58:05Z</dcterms:created>
  <dcterms:modified xsi:type="dcterms:W3CDTF">2021-12-17T11:26:54Z</dcterms:modified>
  <cp:category/>
  <cp:version/>
  <cp:contentType/>
  <cp:contentStatus/>
</cp:coreProperties>
</file>